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12177\Documents\"/>
    </mc:Choice>
  </mc:AlternateContent>
  <xr:revisionPtr revIDLastSave="0" documentId="13_ncr:1_{2EBAB151-10A5-4DFC-BC9F-1AB2FE714CFB}" xr6:coauthVersionLast="44" xr6:coauthVersionMax="44" xr10:uidLastSave="{00000000-0000-0000-0000-000000000000}"/>
  <bookViews>
    <workbookView xWindow="-98" yWindow="-98" windowWidth="19396" windowHeight="10395" xr2:uid="{E3A38C53-4B07-4B51-AE7D-C8270C9FFA0C}"/>
  </bookViews>
  <sheets>
    <sheet name="Treasure Hunt Multi-site Form" sheetId="7" r:id="rId1"/>
    <sheet name="Quick Converter" sheetId="8" r:id="rId2"/>
    <sheet name="Sheet2" sheetId="2" state="hidden" r:id="rId3"/>
  </sheets>
  <externalReferences>
    <externalReference r:id="rId4"/>
    <externalReference r:id="rId5"/>
  </externalReferences>
  <definedNames>
    <definedName name="abc">'[1]Fuel Types'!#REF!,'[1]Fuel Types'!#REF!</definedName>
    <definedName name="BroadFuel">'[1]Oxidation Factors'!$C$65:$C$71</definedName>
    <definedName name="BroadFuelCats">'[1]Oxidation Factors'!#REF!</definedName>
    <definedName name="DATA">'[1]Energy Accomplishments'!#REF!</definedName>
    <definedName name="Del_En_Index">OFFSET('[1]Indexed Graphs'!$E$21,3,0,1,'[1]At a Glance Intensity Summary'!$C$9-'[1]At a Glance Intensity Summary'!$B$9+1)</definedName>
    <definedName name="Del_En_Index2">OFFSET('[1]Indexed Graphs'!$E$21,3,0,1,'[1]Indexed Graphs'!$C$11-'[1]Indexed Graphs'!$B$11+1)</definedName>
    <definedName name="Del_En_Index3">OFFSET('[1]Energy Summary'!$E$46,2,0,1,'[1]Energy Summary'!$C$10-'[1]Energy Summary'!$B$10+1)</definedName>
    <definedName name="Del_En_Inten_Index">OFFSET('[1]Indexed Graphs'!$E$47,3,0,1,'[1]At a Glance Intensity Summary'!$C$9-'[1]At a Glance Intensity Summary'!$B$9+1)</definedName>
    <definedName name="Del_En_Inten_Index2">OFFSET('[1]Indexed Graphs'!$E$47,3,0,1,'[1]Indexed Graphs'!$C$11-'[1]Indexed Graphs'!$B$11+1)</definedName>
    <definedName name="Del_En_Intensity">OFFSET('[1]At a Glance Intensity Summary'!$G$91,2,0,1,'[1]At a Glance Intensity Summary'!$C$9-'[1]At a Glance Intensity Summary'!$B$9+1)</definedName>
    <definedName name="Del_En_Intensity2">OFFSET('[1]Energy Use vs Time'!$E$48,2,0,1,'[1]Energy Use vs Time'!$C$11-'[1]Energy Use vs Time'!$B$11+1)</definedName>
    <definedName name="Del_En_Red">OFFSET('[1]Energy Summary'!$F$72,5,0,1,'[1]Energy Summary'!$C$10-'[1]Energy Summary'!$B$10+1)</definedName>
    <definedName name="Del_En_Use">OFFSET('[1]At a Glance Intensity Summary'!$G$91,1,0,1,'[1]At a Glance Intensity Summary'!$C$9-'[1]At a Glance Intensity Summary'!$B$9+1)</definedName>
    <definedName name="Del_En_Use2">OFFSET('[1]Energy Use vs Time'!$E$48,1,0,1,'[1]Energy Use vs Time'!$C$11-'[1]Energy Use vs Time'!$B$11+1)</definedName>
    <definedName name="Del_En_Use3">OFFSET('[1]At a Glance Goal Summary'!$D$47,1,0,1,'[1]At a Glance Goal Summary'!$C$8-'[1]At a Glance Goal Summary'!$B$8+1)</definedName>
    <definedName name="Del_En_Use4">OFFSET('[1]Energy Summary'!$E$22,2,0,1,'[1]Energy Summary'!$C$10-'[1]Energy Summary'!$B$10+1)</definedName>
    <definedName name="Del_En_Use5">OFFSET('[1]At a Glance Summary'!$G$90,1,0,1,'[1]At a Glance Summary'!$C$9-'[1]At a Glance Summary'!$B$9+1)</definedName>
    <definedName name="eGRID">'[1]eGRID Electricity Factors'!$B$6:$B$31</definedName>
    <definedName name="En_Exp_Inten_Index">OFFSET('[1]Indexed Graphs'!$E$47,1,0,1,'[1]At a Glance Intensity Summary'!$C$9-'[1]At a Glance Intensity Summary'!$B$9+1)</definedName>
    <definedName name="En_Exp_Inten_Index2">OFFSET('[1]Indexed Graphs'!$E$47,1,0,1,'[1]Indexed Graphs'!$C$11-'[1]Indexed Graphs'!$B$11+1)</definedName>
    <definedName name="En_GHG_Emissions">OFFSET('[1]At a Glance Intensity Summary'!$G$101,1,0,1,'[1]At a Glance Intensity Summary'!$C$9-'[1]At a Glance Intensity Summary'!$B$9+1)</definedName>
    <definedName name="En_GHG_Emissions2">OFFSET('[1]GHG Report'!$D$25,1,0,1,'[1]GHG Report'!$C$11-'[1]GHG Report'!$B$11+1)</definedName>
    <definedName name="En_GHG_Emissions3">OFFSET('[1]At a Glance Goal Summary'!$E$71,1,0,1,'[1]At a Glance Goal Summary'!$C$8-'[1]At a Glance Goal Summary'!$B$8+1)</definedName>
    <definedName name="En_GHG_Emissions4">OFFSET('[1]Energy Summary'!$E$22,3,0,1,'[1]Energy Summary'!$C$10-'[1]Energy Summary'!$B$10+1)</definedName>
    <definedName name="En_GHG_Emissions5">OFFSET('[1]At a Glance Summary'!$G$98,1,0,1,'[1]At a Glance Summary'!$C$9-'[1]At a Glance Summary'!$B$9+1)</definedName>
    <definedName name="En_GHG_Index">OFFSET('[1]Indexed Graphs'!$E$21,4,0,1,'[1]At a Glance Intensity Summary'!$C$9-'[1]At a Glance Intensity Summary'!$B$9+1)</definedName>
    <definedName name="En_GHG_Index2">OFFSET('[1]Indexed Graphs'!$E$21,4,0,1,'[1]Indexed Graphs'!$C$11-'[1]Indexed Graphs'!$B$11+1)</definedName>
    <definedName name="En_GHG_Index3">OFFSET('[1]Energy Summary'!$E$46,3,0,1,'[1]Energy Summary'!$C$10-'[1]Energy Summary'!$B$10+1)</definedName>
    <definedName name="En_GHG_Inten_Index">OFFSET('[1]Indexed Graphs'!$E$47,4,0,1,'[1]At a Glance Intensity Summary'!$C$9-'[1]At a Glance Intensity Summary'!$B$9+1)</definedName>
    <definedName name="En_GHG_Inten_Index2">OFFSET('[1]Indexed Graphs'!$E$47,4,0,1,'[1]Indexed Graphs'!$C$11-'[1]Indexed Graphs'!$B$11+1)</definedName>
    <definedName name="En_GHG_Intensity">OFFSET('[1]At a Glance Intensity Summary'!$G$101,2,0,1,'[1]At a Glance Intensity Summary'!$C$9-'[1]At a Glance Intensity Summary'!$B$9+1)</definedName>
    <definedName name="En_GHG_Intensity2">OFFSET('[1]GHG Report'!$D$25,2,0,1,'[1]GHG Report'!$C$11-'[1]GHG Report'!$B$11+1)</definedName>
    <definedName name="En_GHG_Red">OFFSET('[1]Energy Summary'!$F$72,6,0,1,'[1]Energy Summary'!$C$10-'[1]Energy Summary'!$B$10+1)</definedName>
    <definedName name="EnEmisCat">'[1]Monthly Energy and Emissions'!$B$41:$B$43</definedName>
    <definedName name="Energy_Exp_EnIntensity">OFFSET('[1]Cost Report'!$D$72,1,0,1,'[1]Cost Report'!$C$11-'[1]Cost Report'!$B$11+1)</definedName>
    <definedName name="Energy_Exp_Index">OFFSET('[1]Cost Report'!$D$48,2,0,1,'[1]Cost Report'!$C$11-'[1]Cost Report'!$B$11+1)</definedName>
    <definedName name="Energy_Exp_Index2">OFFSET('[1]Indexed Graphs'!$E$21,1,0,1,'[1]At a Glance Intensity Summary'!$C$9-'[1]At a Glance Intensity Summary'!$B$9+1)</definedName>
    <definedName name="Energy_Exp_Index3">OFFSET('[1]Indexed Graphs'!$E$21,1,0,1,'[1]Indexed Graphs'!$C$11-'[1]Indexed Graphs'!$B$11+1)</definedName>
    <definedName name="Energy_Exp_Intensity">OFFSET('[1]At a Glance Intensity Summary'!$G$106,2,0,1,'[1]At a Glance Intensity Summary'!$C$9-'[1]At a Glance Intensity Summary'!$B$9+1)</definedName>
    <definedName name="Energy_Exp1">OFFSET('[1]Cost Report'!$D$24,2,0,1,'[1]Cost Report'!$C$11-'[1]Cost Report'!$B$11+1)</definedName>
    <definedName name="Energy_Exp2">OFFSET('[1]At a Glance Intensity Summary'!$G$106,1,0,1,'[1]At a Glance Intensity Summary'!$C$9-'[1]At a Glance Intensity Summary'!$B$9+1)</definedName>
    <definedName name="Energy_Exp3">OFFSET('[1]At a Glance Summary'!$G$102,1,0,1,'[1]At a Glance Summary'!$C$9-'[1]At a Glance Summary'!$B$9+1)</definedName>
    <definedName name="EnergyUnits">'[1]Heat Values'!$D$9:$AB$9</definedName>
    <definedName name="FacilityName">'[1]Basic Information'!$C$26:$C$45</definedName>
    <definedName name="FacilityName2">[1]Lists!$B$10:$B$30</definedName>
    <definedName name="FuelType">'[1]Fuel Types'!$C$10:$C$55</definedName>
    <definedName name="FuelTypes">'[1]Fuel Types'!$C$50:$C$55,'[1]Fuel Types'!$C$10:$C$48</definedName>
    <definedName name="FuelUnits">#REF!</definedName>
    <definedName name="GasHeatValue">'[1]Fuel Types'!$C$124:$G$124</definedName>
    <definedName name="GasVolume" localSheetId="1">'[2]Heat Values'!$T$9:$X$9</definedName>
    <definedName name="GasVolume">'[1]Heat Values'!$T$9:$X$9</definedName>
    <definedName name="GHG_Intensity">OFFSET('[1]At a Glance Intensity Summary'!$G$96,2,0,1,'[1]At a Glance Intensity Summary'!$C$9-'[1]At a Glance Intensity Summary'!$B$9+1)</definedName>
    <definedName name="Graph_Years">OFFSET('[1]Cost Report'!$D$24,0,0,1,'[1]Cost Report'!$C$11-'[1]Cost Report'!$B$11+1)</definedName>
    <definedName name="Graph_Years2">OFFSET('[1]At a Glance Intensity Summary'!$G$96,0,0,1,'[1]At a Glance Intensity Summary'!$C$9-'[1]At a Glance Intensity Summary'!$B$9+1)</definedName>
    <definedName name="Graph_Years3">OFFSET('[1]GHG Report'!$D$25,0,0,1,'[1]GHG Report'!$C$11-'[1]GHG Report'!$B$11+1)</definedName>
    <definedName name="Graph_Years4">OFFSET('[1]Energy Use vs Time'!$E$24,0,0,1,'[1]Energy Use vs Time'!$C$11-'[1]Energy Use vs Time'!$B$11+1)</definedName>
    <definedName name="Graph_Years5">OFFSET('[1]At a Glance Goal Summary'!$D$23,0,0,1,'[1]At a Glance Goal Summary'!$C$8-'[1]At a Glance Goal Summary'!$B$8+1)</definedName>
    <definedName name="Graph_Years6">OFFSET('[1]Indexed Graphs'!$E$21,0,0,1,'[1]Indexed Graphs'!$C$11-'[1]Indexed Graphs'!$B$11+1)</definedName>
    <definedName name="Graph_Years7">OFFSET('[1]Energy Summary'!$E$22,0,0,1,'[1]Energy Summary'!$C$10-'[1]Energy Summary'!$B$10+1)</definedName>
    <definedName name="Graph_Years8">OFFSET('[1]At a Glance Summary'!$G$94,0,0,1,'[1]At a Glance Summary'!$C$9-'[1]At a Glance Summary'!$B$9+1)</definedName>
    <definedName name="LiquidHeatValue">'[1]Fuel Types'!$C$120:$J$120</definedName>
    <definedName name="LiquidVolume" localSheetId="1">'[2]Heat Values'!$L$9:$S$9</definedName>
    <definedName name="LiquidVolume">'[1]Heat Values'!$L$9:$S$9</definedName>
    <definedName name="Mass" localSheetId="1">'[2]Heat Values'!$D$9:$K$9</definedName>
    <definedName name="Mass">'[1]Heat Values'!$D$9:$K$9</definedName>
    <definedName name="MMBtu_Cons_Index">OFFSET('[1]Cost Report'!$D$48,1,0,1,'[1]Cost Report'!$C$11-'[1]Cost Report'!$B$11+1)</definedName>
    <definedName name="MMBtu_Cons1">OFFSET('[1]Cost Report'!$D$24,1,0,1,'[1]Cost Report'!$C$11-'[1]Cost Report'!$B$11+1)</definedName>
    <definedName name="MonthlyYears">[1]Lists!#REF!</definedName>
    <definedName name="Months">'[1]Monthly Data Year 1'!$J$9:$U$9</definedName>
    <definedName name="Months2">'[1]Dash Background'!$AF$3:$AF$15</definedName>
    <definedName name="Normalization_Metric_Index">OFFSET('[1]Indexed Graphs'!$E$21,6,0,1,'[1]At a Glance Intensity Summary'!$C$9-'[1]At a Glance Intensity Summary'!$B$9+1)</definedName>
    <definedName name="Normalization_Metric_Index2">OFFSET('[1]Indexed Graphs'!$E$21,6,0,1,'[1]Indexed Graphs'!$C$11-'[1]Indexed Graphs'!$B$11+1)</definedName>
    <definedName name="Prim_En_Index">OFFSET('[1]Indexed Graphs'!$E$21,2,0,1,'[1]At a Glance Intensity Summary'!$C$9-'[1]At a Glance Intensity Summary'!$B$9+1)</definedName>
    <definedName name="Prim_En_Index2">OFFSET('[1]Indexed Graphs'!$E$21,2,0,1,'[1]Indexed Graphs'!$C$11-'[1]Indexed Graphs'!$B$11+1)</definedName>
    <definedName name="Prim_En_Index3">OFFSET('[1]Energy Summary'!$E$46,1,0,1,'[1]Energy Summary'!$C$10-'[1]Energy Summary'!$B$10+1)</definedName>
    <definedName name="Prim_En_Inten_Index">OFFSET('[1]Indexed Graphs'!$E$47,2,0,1,'[1]At a Glance Intensity Summary'!$C$9-'[1]At a Glance Intensity Summary'!$B$9+1)</definedName>
    <definedName name="Prim_En_Inten_Index2">OFFSET('[1]Indexed Graphs'!$E$47,2,0,1,'[1]Indexed Graphs'!$C$11-'[1]Indexed Graphs'!$B$11+1)</definedName>
    <definedName name="Prim_En_Intensity">OFFSET('[1]At a Glance Intensity Summary'!$G$86,2,0,1,'[1]At a Glance Intensity Summary'!$C$9-'[1]At a Glance Intensity Summary'!$B$9+1)</definedName>
    <definedName name="Prim_En_Intensity2">OFFSET('[1]Energy Use vs Time'!$E$24,2,0,1,'[1]Energy Use vs Time'!$C$11-'[1]Energy Use vs Time'!$B$11+1)</definedName>
    <definedName name="Prim_En_Red">OFFSET('[1]Energy Summary'!$F$72,4,0,1,'[1]Energy Summary'!$C$10-'[1]Energy Summary'!$B$10+1)</definedName>
    <definedName name="Prim_En_Use">OFFSET('[1]At a Glance Intensity Summary'!$G$86,1,0,1,'[1]At a Glance Intensity Summary'!$C$9-'[1]At a Glance Intensity Summary'!$B$9+1)</definedName>
    <definedName name="Prim_En_Use2">OFFSET('[1]Energy Use vs Time'!$E$24,1,0,1,'[1]Energy Use vs Time'!$C$11-'[1]Energy Use vs Time'!$B$11+1)</definedName>
    <definedName name="Prim_En_Use3">OFFSET('[1]At a Glance Goal Summary'!$D$23,1,0,1,'[1]At a Glance Goal Summary'!$C$8-'[1]At a Glance Goal Summary'!$B$8+1)</definedName>
    <definedName name="Prim_En_Use4">OFFSET('[1]Energy Summary'!$E$22,1,0,1,'[1]Energy Summary'!$C$10-'[1]Energy Summary'!$B$10+1)</definedName>
    <definedName name="Prim_En_Use5">OFFSET('[1]At a Glance Summary'!$G$86,1,0,1,'[1]At a Glance Summary'!$C$9-'[1]At a Glance Summary'!$B$9+1)</definedName>
    <definedName name="_xlnm.Print_Area" localSheetId="0">'Treasure Hunt Multi-site Form'!$A$1:$Y$63</definedName>
    <definedName name="SolidHeatValue">'[1]Fuel Types'!$C$116:$J$116</definedName>
    <definedName name="StateName">'[1]Basic Information'!#REF!</definedName>
    <definedName name="States">#REF!</definedName>
    <definedName name="SteamFuel">'[1]Steam and Transport'!#REF!</definedName>
    <definedName name="Target_Del_En_Use">OFFSET('[1]At a Glance Goal Summary'!$D$47,2,0,1,'[1]At a Glance Goal Summary'!$C$8-'[1]At a Glance Goal Summary'!$B$8+1)</definedName>
    <definedName name="Target_En_GHG_Emissions">OFFSET('[1]At a Glance Goal Summary'!$E$71,2,0,1,'[1]At a Glance Goal Summary'!$C$8-'[1]At a Glance Goal Summary'!$B$8+1)</definedName>
    <definedName name="Target_Prim_En_Use">OFFSET('[1]At a Glance Goal Summary'!$D$23,2,0,1,'[1]At a Glance Goal Summary'!$C$8-'[1]At a Glance Goal Summary'!$B$8+1)</definedName>
    <definedName name="Target_Tot_GHG_Em">OFFSET('[1]At a Glance Goal Summary'!#REF!,2,0,1,'[1]At a Glance Goal Summary'!$C$8-'[1]At a Glance Goal Summary'!$B$8+1)</definedName>
    <definedName name="Tot_GHG_Em">OFFSET('[1]At a Glance Intensity Summary'!$G$96,1,0,1,'[1]At a Glance Intensity Summary'!$C$9-'[1]At a Glance Intensity Summary'!$B$9+1)</definedName>
    <definedName name="Tot_GHG_Em2">OFFSET('[1]GHG Report'!#REF!,1,0,1,'[1]GHG Report'!$C$11-'[1]GHG Report'!$B$11+1)</definedName>
    <definedName name="Tot_GHG_Em3">OFFSET('[1]At a Glance Goal Summary'!#REF!,1,0,1,'[1]At a Glance Goal Summary'!$C$8-'[1]At a Glance Goal Summary'!$B$8+1)</definedName>
    <definedName name="Tot_GHG_Em4">OFFSET('[1]At a Glance Summary'!$G$94,1,0,1,'[1]At a Glance Summary'!$C$9-'[1]At a Glance Summary'!$B$9+1)</definedName>
    <definedName name="Tot_GHG_Index">OFFSET('[1]Indexed Graphs'!$E$21,5,0,1,'[1]At a Glance Intensity Summary'!$C$9-'[1]At a Glance Intensity Summary'!$B$9+1)</definedName>
    <definedName name="Tot_GHG_Index2">OFFSET('[1]Indexed Graphs'!$E$21,5,0,1,'[1]Indexed Graphs'!$C$11-'[1]Indexed Graphs'!$B$11+1)</definedName>
    <definedName name="Tot_GHG_Inten_Index">OFFSET('[1]Indexed Graphs'!$E$47,5,0,1,'[1]At a Glance Intensity Summary'!$C$9-'[1]At a Glance Intensity Summary'!$B$9+1)</definedName>
    <definedName name="Tot_GHG_Inten_Index2">OFFSET('[1]Indexed Graphs'!$E$47,5,0,1,'[1]Indexed Graphs'!$C$11-'[1]Indexed Graphs'!$B$11+1)</definedName>
    <definedName name="Tot_GHG_Intensity2">OFFSET('[1]GHG Report'!#REF!,2,0,1,'[1]GHG Report'!$C$11-'[1]GHG Report'!$B$11+1)</definedName>
    <definedName name="Years">'[1]Energy Data'!$J$9:$GX$9</definedName>
    <definedName name="Years2">[1]Lists!$E$3:$S$3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8" l="1"/>
  <c r="F49" i="8" l="1"/>
  <c r="G49" i="8" s="1"/>
  <c r="F44" i="8"/>
  <c r="G44" i="8" s="1"/>
  <c r="G35" i="8"/>
  <c r="K35" i="8" s="1"/>
  <c r="E35" i="8"/>
  <c r="I35" i="8" s="1"/>
  <c r="E34" i="8"/>
  <c r="G34" i="8" s="1"/>
  <c r="K34" i="8" s="1"/>
  <c r="G33" i="8"/>
  <c r="K33" i="8" s="1"/>
  <c r="E33" i="8"/>
  <c r="I33" i="8" s="1"/>
  <c r="E32" i="8"/>
  <c r="G32" i="8" s="1"/>
  <c r="K32" i="8" s="1"/>
  <c r="G31" i="8"/>
  <c r="K31" i="8" s="1"/>
  <c r="E31" i="8"/>
  <c r="I31" i="8" s="1"/>
  <c r="E30" i="8"/>
  <c r="G30" i="8" s="1"/>
  <c r="K30" i="8" s="1"/>
  <c r="G29" i="8"/>
  <c r="K29" i="8" s="1"/>
  <c r="E29" i="8"/>
  <c r="I29" i="8" s="1"/>
  <c r="E28" i="8"/>
  <c r="G28" i="8" s="1"/>
  <c r="K28" i="8" s="1"/>
  <c r="G27" i="8"/>
  <c r="K27" i="8" s="1"/>
  <c r="E27" i="8"/>
  <c r="I27" i="8" s="1"/>
  <c r="E26" i="8"/>
  <c r="G26" i="8" s="1"/>
  <c r="K26" i="8" s="1"/>
  <c r="G25" i="8"/>
  <c r="K25" i="8" s="1"/>
  <c r="E25" i="8"/>
  <c r="I25" i="8" s="1"/>
  <c r="E24" i="8"/>
  <c r="G24" i="8" s="1"/>
  <c r="K24" i="8" s="1"/>
  <c r="G23" i="8"/>
  <c r="K23" i="8" s="1"/>
  <c r="E23" i="8"/>
  <c r="I23" i="8" s="1"/>
  <c r="E22" i="8"/>
  <c r="G22" i="8" s="1"/>
  <c r="K22" i="8" s="1"/>
  <c r="G21" i="8"/>
  <c r="K21" i="8" s="1"/>
  <c r="E21" i="8"/>
  <c r="I21" i="8" s="1"/>
  <c r="E20" i="8"/>
  <c r="G20" i="8" s="1"/>
  <c r="K20" i="8" s="1"/>
  <c r="G19" i="8"/>
  <c r="K19" i="8" s="1"/>
  <c r="E19" i="8"/>
  <c r="I19" i="8" s="1"/>
  <c r="E18" i="8"/>
  <c r="F18" i="8" s="1"/>
  <c r="J18" i="8" s="1"/>
  <c r="G17" i="8"/>
  <c r="K17" i="8" s="1"/>
  <c r="E17" i="8"/>
  <c r="I17" i="8" s="1"/>
  <c r="E16" i="8"/>
  <c r="G16" i="8" s="1"/>
  <c r="K16" i="8" s="1"/>
  <c r="G15" i="8"/>
  <c r="K15" i="8" s="1"/>
  <c r="E15" i="8"/>
  <c r="I15" i="8" s="1"/>
  <c r="E14" i="8"/>
  <c r="F14" i="8" s="1"/>
  <c r="J14" i="8" s="1"/>
  <c r="G13" i="8"/>
  <c r="K13" i="8" s="1"/>
  <c r="E13" i="8"/>
  <c r="I13" i="8" s="1"/>
  <c r="E12" i="8"/>
  <c r="F12" i="8" s="1"/>
  <c r="J12" i="8" s="1"/>
  <c r="G12" i="8" l="1"/>
  <c r="K12" i="8" s="1"/>
  <c r="G14" i="8"/>
  <c r="K14" i="8" s="1"/>
  <c r="G18" i="8"/>
  <c r="K18" i="8" s="1"/>
  <c r="K38" i="8" s="1"/>
  <c r="H6" i="8" s="1"/>
  <c r="I12" i="8"/>
  <c r="F13" i="8"/>
  <c r="J13" i="8" s="1"/>
  <c r="I14" i="8"/>
  <c r="F15" i="8"/>
  <c r="J15" i="8" s="1"/>
  <c r="I16" i="8"/>
  <c r="F17" i="8"/>
  <c r="J17" i="8" s="1"/>
  <c r="I18" i="8"/>
  <c r="F19" i="8"/>
  <c r="J19" i="8" s="1"/>
  <c r="I20" i="8"/>
  <c r="F21" i="8"/>
  <c r="J21" i="8" s="1"/>
  <c r="I22" i="8"/>
  <c r="F23" i="8"/>
  <c r="J23" i="8" s="1"/>
  <c r="I24" i="8"/>
  <c r="F25" i="8"/>
  <c r="J25" i="8" s="1"/>
  <c r="I26" i="8"/>
  <c r="F27" i="8"/>
  <c r="J27" i="8" s="1"/>
  <c r="I28" i="8"/>
  <c r="F29" i="8"/>
  <c r="J29" i="8" s="1"/>
  <c r="I30" i="8"/>
  <c r="F31" i="8"/>
  <c r="J31" i="8" s="1"/>
  <c r="I32" i="8"/>
  <c r="F33" i="8"/>
  <c r="J33" i="8" s="1"/>
  <c r="I34" i="8"/>
  <c r="F35" i="8"/>
  <c r="J35" i="8" s="1"/>
  <c r="F16" i="8"/>
  <c r="J16" i="8" s="1"/>
  <c r="F20" i="8"/>
  <c r="J20" i="8" s="1"/>
  <c r="F22" i="8"/>
  <c r="J22" i="8" s="1"/>
  <c r="F24" i="8"/>
  <c r="J24" i="8" s="1"/>
  <c r="F26" i="8"/>
  <c r="J26" i="8" s="1"/>
  <c r="F28" i="8"/>
  <c r="J28" i="8" s="1"/>
  <c r="F30" i="8"/>
  <c r="J30" i="8" s="1"/>
  <c r="F32" i="8"/>
  <c r="J32" i="8" s="1"/>
  <c r="F34" i="8"/>
  <c r="J34" i="8" s="1"/>
  <c r="K37" i="8" l="1"/>
  <c r="H5" i="8" s="1"/>
  <c r="K36" i="8"/>
  <c r="H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Walt Tunnessen</author>
  </authors>
  <commentList>
    <comment ref="C10" authorId="0" shapeId="0" xr:uid="{C0B8B4FC-834E-4EFD-9E2C-4F7C23D11BE6}">
      <text>
        <r>
          <rPr>
            <b/>
            <sz val="8"/>
            <color indexed="81"/>
            <rFont val="Tahoma"/>
            <family val="2"/>
          </rPr>
          <t>Enter the annual amount of each fuel used in this column.</t>
        </r>
      </text>
    </comment>
    <comment ref="C43" authorId="0" shapeId="0" xr:uid="{108289E6-F7F3-405D-AE78-864D91A4A3B9}">
      <text>
        <r>
          <rPr>
            <b/>
            <sz val="8"/>
            <color indexed="81"/>
            <rFont val="Tahoma"/>
            <family val="2"/>
          </rPr>
          <t>Enter the annual amount of purchased steam.</t>
        </r>
      </text>
    </comment>
    <comment ref="E43" authorId="0" shapeId="0" xr:uid="{5EFB048E-BFDB-48F6-8B5A-F7C9B2B943DF}">
      <text>
        <r>
          <rPr>
            <b/>
            <sz val="8"/>
            <color indexed="81"/>
            <rFont val="Tahoma"/>
            <family val="2"/>
          </rPr>
          <t>Enter the actual boiler efficiency here.</t>
        </r>
        <r>
          <rPr>
            <sz val="8"/>
            <color indexed="81"/>
            <rFont val="Tahoma"/>
            <family val="2"/>
          </rPr>
          <t xml:space="preserve">
</t>
        </r>
      </text>
    </comment>
    <comment ref="C48" authorId="0" shapeId="0" xr:uid="{B9B148FD-4B1B-433E-A8D9-A7AA563340A9}">
      <text>
        <r>
          <rPr>
            <b/>
            <sz val="8"/>
            <color indexed="81"/>
            <rFont val="Tahoma"/>
            <family val="2"/>
          </rPr>
          <t>Enter the annual amount of compressed air purchased in SCFM</t>
        </r>
        <r>
          <rPr>
            <sz val="8"/>
            <color indexed="81"/>
            <rFont val="Tahoma"/>
            <family val="2"/>
          </rPr>
          <t xml:space="preserve">
</t>
        </r>
      </text>
    </comment>
    <comment ref="D48" authorId="0" shapeId="0" xr:uid="{5307EB93-F189-4A65-A8C1-927672B6D522}">
      <text>
        <r>
          <rPr>
            <b/>
            <sz val="8"/>
            <color indexed="81"/>
            <rFont val="Tahoma"/>
            <family val="2"/>
          </rPr>
          <t>Enter actual conversion rate (from vendor) here.</t>
        </r>
        <r>
          <rPr>
            <sz val="8"/>
            <color indexed="81"/>
            <rFont val="Tahoma"/>
            <family val="2"/>
          </rPr>
          <t xml:space="preserve">
</t>
        </r>
      </text>
    </comment>
    <comment ref="E48" authorId="0" shapeId="0" xr:uid="{A995F065-8DD2-4651-90FA-C9B91929500A}">
      <text>
        <r>
          <rPr>
            <b/>
            <sz val="8"/>
            <color indexed="81"/>
            <rFont val="Tahoma"/>
            <family val="2"/>
          </rPr>
          <t>Enter the amount of hours per year of compressed air that was purchased.</t>
        </r>
        <r>
          <rPr>
            <sz val="8"/>
            <color indexed="81"/>
            <rFont val="Tahoma"/>
            <family val="2"/>
          </rPr>
          <t xml:space="preserve">
</t>
        </r>
      </text>
    </comment>
  </commentList>
</comments>
</file>

<file path=xl/sharedStrings.xml><?xml version="1.0" encoding="utf-8"?>
<sst xmlns="http://schemas.openxmlformats.org/spreadsheetml/2006/main" count="123" uniqueCount="115">
  <si>
    <t>Barracks</t>
  </si>
  <si>
    <t>Data center</t>
  </si>
  <si>
    <t>Financial office</t>
  </si>
  <si>
    <t>Hotel</t>
  </si>
  <si>
    <t>Medical office</t>
  </si>
  <si>
    <t>Non-refrigerated warehouse</t>
  </si>
  <si>
    <t>Refrigerated warehouse</t>
  </si>
  <si>
    <t>Retail store</t>
  </si>
  <si>
    <t>Supermarket/grocery store</t>
  </si>
  <si>
    <t>Wholesale club/supercenter</t>
  </si>
  <si>
    <t>Bank branch</t>
  </si>
  <si>
    <t>Courthouse</t>
  </si>
  <si>
    <t>Distribution center</t>
  </si>
  <si>
    <t>Hospital (general medical &amp; surgical)</t>
  </si>
  <si>
    <t>K-12 school</t>
  </si>
  <si>
    <t>Multifamily housing</t>
  </si>
  <si>
    <t>Office</t>
  </si>
  <si>
    <t>Residence hall/ dormitory</t>
  </si>
  <si>
    <t>Senior care community</t>
  </si>
  <si>
    <t>Wastewater treatment plant</t>
  </si>
  <si>
    <t>Worship facility</t>
  </si>
  <si>
    <t>Commercial Building Types</t>
  </si>
  <si>
    <t>Yes</t>
  </si>
  <si>
    <t>No</t>
  </si>
  <si>
    <t>Binary answers</t>
  </si>
  <si>
    <t>ENERGY STAR Quick Converter</t>
  </si>
  <si>
    <t>Convert common energy units to Source BTUs</t>
  </si>
  <si>
    <t xml:space="preserve">1. Enter the annual fuel use of your plant in the Amount column below. </t>
  </si>
  <si>
    <t>Total Source Electricity MMBTU</t>
  </si>
  <si>
    <t xml:space="preserve">2. The tool converts all energy units to BTUs and to Source Energy BTUs.  </t>
  </si>
  <si>
    <t>Total Source Thermal MMBTU</t>
  </si>
  <si>
    <t>3. Use Site Energy MMBtu (column G) or Source Energy MMBtu (column K) depending upon your application.</t>
  </si>
  <si>
    <t>Total Source MMBTU</t>
  </si>
  <si>
    <t>Fuel /Unit</t>
  </si>
  <si>
    <t>Amount</t>
  </si>
  <si>
    <t>Conversion factor</t>
  </si>
  <si>
    <t>Site Energy</t>
  </si>
  <si>
    <t>Site - Source Ratio</t>
  </si>
  <si>
    <t>Source Energy</t>
  </si>
  <si>
    <t>BTU</t>
  </si>
  <si>
    <t>KBTU</t>
  </si>
  <si>
    <t>MMBTU</t>
  </si>
  <si>
    <t>Electric  (Purchased) - kWh</t>
  </si>
  <si>
    <t>Electric (Purchased) - MWh</t>
  </si>
  <si>
    <t>Electric  (On Site Renewable) - kWh</t>
  </si>
  <si>
    <t>Natural Gas  - Therms</t>
  </si>
  <si>
    <t>Natural Gas - SCF</t>
  </si>
  <si>
    <t>Natural Gas - HCF /CCF</t>
  </si>
  <si>
    <t>Natural Gas - MCF</t>
  </si>
  <si>
    <t>Propane - Gallons</t>
  </si>
  <si>
    <t>LPG - Gallons</t>
  </si>
  <si>
    <t>Distillate Fuel Oil - Gallons</t>
  </si>
  <si>
    <t>Residual Fuel Oil - Gallons</t>
  </si>
  <si>
    <t>Heating Oil - Gallons</t>
  </si>
  <si>
    <t>Diesel Fuel -Gallons</t>
  </si>
  <si>
    <t>Motor Gasoline - Gallon</t>
  </si>
  <si>
    <t>Kerosene - Gallon</t>
  </si>
  <si>
    <t>Crude Oil - Barrels</t>
  </si>
  <si>
    <t>Coal (anthracite) - Tons</t>
  </si>
  <si>
    <t>Coal - (bituminous) - Tons</t>
  </si>
  <si>
    <t>District Steam (150 psig) - Pounds</t>
  </si>
  <si>
    <t>District Chilled Water - Ton Hours</t>
  </si>
  <si>
    <t>District Hot Water - Therms</t>
  </si>
  <si>
    <t>Wood - Tons</t>
  </si>
  <si>
    <t>Biodiesel (100%) - Gallons</t>
  </si>
  <si>
    <t>Ethanol (100%) - Gallons</t>
  </si>
  <si>
    <t>Source Electricity MMBTU</t>
  </si>
  <si>
    <t>Source Thermal MMBTU</t>
  </si>
  <si>
    <t xml:space="preserve">Purchased Industrial  Steam and Compressed Air </t>
  </si>
  <si>
    <t xml:space="preserve">Purchased Industrial (non-district) Steam:  If steam is transferred in from an external or third-party site whose energy does not appear in your plant's energy total, then your plant energy consumption must be adjusted to include it.  The Btu for producing steam should be calculated using actual boiler conversion efficiencies of the external or third-party producer, and included to your plant's energy total (i.e., the Btu value of the fuel used to make the steam). </t>
  </si>
  <si>
    <t>Industrial Steam Plant - Pounds                    (@ 150 psig)</t>
  </si>
  <si>
    <t>Btu/lb</t>
  </si>
  <si>
    <t>Boiler Efficiency</t>
  </si>
  <si>
    <t>Source MMBTU</t>
  </si>
  <si>
    <t xml:space="preserve">Purchased Compressed Air:  If compressed air is transferred in from an external or third-party site whose energy does not appear in your plant's energy total,  then your plant energy consumption must be adjusted to include it.  The kW/SCFM for producing compressed air should be calculated using actual conversion efficiencies of the external or third-party producer, and included to your plant's energy total. </t>
  </si>
  <si>
    <t>Purchased Compressed Air -SCFM*</t>
  </si>
  <si>
    <t>kW/SCFM</t>
  </si>
  <si>
    <t>Hours per Year</t>
  </si>
  <si>
    <t>kWh</t>
  </si>
  <si>
    <t>*SCFM is Standard Cubic Feet of air per Minute</t>
  </si>
  <si>
    <t>Version History:</t>
  </si>
  <si>
    <t xml:space="preserve">v1 QuickConverter_v2014.xls </t>
  </si>
  <si>
    <t xml:space="preserve">v1.2 3/1/2016 - Additional sums for Electricity and Thermal </t>
  </si>
  <si>
    <t>v2.1 - Site - Source Ratios updated 8/8/2018.</t>
  </si>
  <si>
    <t>2. Contact name</t>
  </si>
  <si>
    <t>3. Contact title</t>
  </si>
  <si>
    <t>4. Contact email</t>
  </si>
  <si>
    <t>6. Is the facility a commercial building or industrial facility?</t>
  </si>
  <si>
    <t>1. Organization name</t>
  </si>
  <si>
    <t>5a. Site name</t>
  </si>
  <si>
    <t>5c. City</t>
  </si>
  <si>
    <t>5d. State</t>
  </si>
  <si>
    <t>5e. ZIP Code</t>
  </si>
  <si>
    <t>Commercial</t>
  </si>
  <si>
    <t>Industrial</t>
  </si>
  <si>
    <t>7a. Commercial building type</t>
  </si>
  <si>
    <t>7b. Building square footage (sq. ft.)</t>
  </si>
  <si>
    <t>7c. Is the site benchmarked in Portfolio Manager?</t>
  </si>
  <si>
    <t>8. Industrial facility type</t>
  </si>
  <si>
    <t>10. Total potential annual energy savings identified during the hunt (Source kBtu)</t>
  </si>
  <si>
    <t>13. How many people participated?</t>
  </si>
  <si>
    <t>15. Would you be willing to participate in a case study about your treasure hunt, if requested?</t>
  </si>
  <si>
    <t>14. How did you hear about treasure hunts? (e.g., trade association, utility, region, etc.)</t>
  </si>
  <si>
    <t>5b. Street address</t>
  </si>
  <si>
    <t>2019 Multi-site Submission Form</t>
  </si>
  <si>
    <t>ENERGY STAR Find the Treasure in Your Facility Campaign</t>
  </si>
  <si>
    <t>17. Photos of hunt (insert filenames of photos attached to submission email)</t>
  </si>
  <si>
    <t>16. Company logo (insert filename of logo attached to submission email)</t>
  </si>
  <si>
    <r>
      <t xml:space="preserve">Thank you for your interest in the ENERGY STAR Find the Treasure in Your Facility Campaign for 2019.  This form is intended to facilitate submission for those organizations submitting several Energy Treasure Hunts, for which data entry into the online form may be repetitive.  This form requires all the same fields as in the online form for each Energy Treasure Hunt you wish to include in the campaign.  Email </t>
    </r>
    <r>
      <rPr>
        <b/>
        <sz val="16"/>
        <color rgb="FF0000FF"/>
        <rFont val="Calibri"/>
        <family val="2"/>
        <scheme val="minor"/>
      </rPr>
      <t>treasurehunt@energystar.gov</t>
    </r>
    <r>
      <rPr>
        <b/>
        <sz val="16"/>
        <color theme="1"/>
        <rFont val="Calibri"/>
        <family val="2"/>
        <scheme val="minor"/>
      </rPr>
      <t xml:space="preserve"> with questions about this form, and to submit this form. Total attachments may not exceed 10MB in a single email.</t>
    </r>
  </si>
  <si>
    <r>
      <t xml:space="preserve">Submit this form and all attachments to </t>
    </r>
    <r>
      <rPr>
        <b/>
        <sz val="16"/>
        <color rgb="FF0000FF"/>
        <rFont val="Calibri"/>
        <family val="2"/>
        <scheme val="minor"/>
      </rPr>
      <t>treasurehunt@energystar.gov</t>
    </r>
    <r>
      <rPr>
        <b/>
        <sz val="16"/>
        <color theme="1"/>
        <rFont val="Calibri"/>
        <family val="2"/>
        <scheme val="minor"/>
      </rPr>
      <t>.  Total attachments may not exceed 10MB in a single email.</t>
    </r>
  </si>
  <si>
    <t>9. Start date of treasure hunt</t>
  </si>
  <si>
    <t>12. What percentage (%) of the facility’s total energy use would the treasure hunt findings save? (calculated on source energy basis)</t>
  </si>
  <si>
    <t>11a. Approximately how many opportunities were identified during the hunt?</t>
  </si>
  <si>
    <t>11b. Top 3 energy-saving measures identified (e.g., lighting left on in five conference rooms, six steam leaks detected, incorrect set points)</t>
  </si>
  <si>
    <t>Total Source kBTU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</si>
</sst>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
    <numFmt numFmtId="166" formatCode="0.0"/>
  </numFmts>
  <fonts count="30"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6"/>
      <color theme="1"/>
      <name val="Calibri"/>
      <family val="2"/>
      <scheme val="minor"/>
    </font>
    <font>
      <i/>
      <sz val="14"/>
      <color theme="1"/>
      <name val="Calibri"/>
      <family val="2"/>
      <scheme val="minor"/>
    </font>
    <font>
      <b/>
      <sz val="12"/>
      <color theme="0"/>
      <name val="Calibri"/>
      <family val="2"/>
      <scheme val="minor"/>
    </font>
    <font>
      <i/>
      <sz val="11"/>
      <color theme="1"/>
      <name val="Calibri"/>
      <family val="2"/>
      <scheme val="minor"/>
    </font>
    <font>
      <sz val="10"/>
      <name val="Arial"/>
      <family val="2"/>
    </font>
    <font>
      <b/>
      <sz val="14"/>
      <color theme="1"/>
      <name val="Calibri"/>
      <family val="2"/>
      <scheme val="minor"/>
    </font>
    <font>
      <sz val="10"/>
      <color theme="1"/>
      <name val="Arial"/>
      <family val="2"/>
    </font>
    <font>
      <b/>
      <sz val="8"/>
      <color indexed="81"/>
      <name val="Tahoma"/>
      <family val="2"/>
    </font>
    <font>
      <sz val="8"/>
      <color indexed="81"/>
      <name val="Tahoma"/>
      <family val="2"/>
    </font>
    <font>
      <sz val="11"/>
      <color rgb="FF9C6500"/>
      <name val="Calibri"/>
      <family val="2"/>
      <scheme val="minor"/>
    </font>
    <font>
      <b/>
      <sz val="24"/>
      <color theme="1"/>
      <name val="Calibri"/>
      <family val="2"/>
      <scheme val="minor"/>
    </font>
    <font>
      <b/>
      <sz val="36"/>
      <color theme="1"/>
      <name val="Calibri"/>
      <family val="2"/>
      <scheme val="minor"/>
    </font>
    <font>
      <b/>
      <sz val="16"/>
      <color rgb="FF0000FF"/>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rgb="FF56D0E0"/>
        <bgColor indexed="64"/>
      </patternFill>
    </fill>
    <fill>
      <patternFill patternType="solid">
        <fgColor rgb="FFCCEC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thick">
        <color indexed="64"/>
      </bottom>
      <diagonal/>
    </border>
  </borders>
  <cellStyleXfs count="46">
    <xf numFmtId="0" fontId="0" fillId="0" borderId="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5" borderId="6" applyNumberFormat="0" applyAlignment="0" applyProtection="0"/>
    <xf numFmtId="0" fontId="10" fillId="6" borderId="7" applyNumberFormat="0" applyAlignment="0" applyProtection="0"/>
    <xf numFmtId="0" fontId="11" fillId="6" borderId="6" applyNumberFormat="0" applyAlignment="0" applyProtection="0"/>
    <xf numFmtId="0" fontId="12" fillId="0" borderId="8" applyNumberFormat="0" applyFill="0" applyAlignment="0" applyProtection="0"/>
    <xf numFmtId="0" fontId="13" fillId="7" borderId="9" applyNumberFormat="0" applyAlignment="0" applyProtection="0"/>
    <xf numFmtId="0" fontId="14" fillId="0" borderId="0" applyNumberFormat="0" applyFill="0" applyBorder="0" applyAlignment="0" applyProtection="0"/>
    <xf numFmtId="0" fontId="2" fillId="8" borderId="10" applyNumberFormat="0" applyFont="0" applyAlignment="0" applyProtection="0"/>
    <xf numFmtId="0" fontId="15" fillId="0" borderId="0" applyNumberFormat="0" applyFill="0" applyBorder="0" applyAlignment="0" applyProtection="0"/>
    <xf numFmtId="0" fontId="1" fillId="0" borderId="11" applyNumberFormat="0" applyFill="0" applyAlignment="0" applyProtection="0"/>
    <xf numFmtId="0" fontId="1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1" fillId="0" borderId="0"/>
    <xf numFmtId="9" fontId="2" fillId="0" borderId="0" applyFont="0" applyFill="0" applyBorder="0" applyAlignment="0" applyProtection="0"/>
    <xf numFmtId="0" fontId="26"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cellStyleXfs>
  <cellXfs count="85">
    <xf numFmtId="0" fontId="0" fillId="0" borderId="0" xfId="0"/>
    <xf numFmtId="0" fontId="0" fillId="0" borderId="0" xfId="0" applyAlignment="1"/>
    <xf numFmtId="0" fontId="2" fillId="33" borderId="0" xfId="35" applyFill="1"/>
    <xf numFmtId="0" fontId="2" fillId="0" borderId="0" xfId="35"/>
    <xf numFmtId="0" fontId="17" fillId="33" borderId="0" xfId="35" applyFont="1" applyFill="1"/>
    <xf numFmtId="0" fontId="1" fillId="33" borderId="0" xfId="35" applyFont="1" applyFill="1"/>
    <xf numFmtId="0" fontId="18" fillId="33" borderId="0" xfId="35" applyFont="1" applyFill="1"/>
    <xf numFmtId="0" fontId="0" fillId="33" borderId="0" xfId="35" applyFont="1" applyFill="1"/>
    <xf numFmtId="0" fontId="0" fillId="33" borderId="0" xfId="35" applyFont="1" applyFill="1" applyAlignment="1">
      <alignment horizontal="left" vertical="top"/>
    </xf>
    <xf numFmtId="0" fontId="2" fillId="34" borderId="21" xfId="35" applyFill="1" applyBorder="1" applyAlignment="1">
      <alignment horizontal="center" wrapText="1"/>
    </xf>
    <xf numFmtId="0" fontId="2" fillId="34" borderId="22" xfId="35" applyFill="1" applyBorder="1" applyAlignment="1">
      <alignment horizontal="center" wrapText="1"/>
    </xf>
    <xf numFmtId="0" fontId="1" fillId="34" borderId="20" xfId="35" applyFont="1" applyFill="1" applyBorder="1" applyAlignment="1">
      <alignment horizontal="center" wrapText="1"/>
    </xf>
    <xf numFmtId="0" fontId="2" fillId="34" borderId="23" xfId="35" applyFill="1" applyBorder="1"/>
    <xf numFmtId="0" fontId="2" fillId="36" borderId="1" xfId="35" applyFill="1" applyBorder="1" applyProtection="1">
      <protection locked="0"/>
    </xf>
    <xf numFmtId="1" fontId="20" fillId="34" borderId="0" xfId="36" applyNumberFormat="1" applyFont="1" applyFill="1"/>
    <xf numFmtId="2" fontId="2" fillId="34" borderId="0" xfId="35" applyNumberFormat="1" applyFill="1"/>
    <xf numFmtId="164" fontId="1" fillId="34" borderId="2" xfId="35" applyNumberFormat="1" applyFont="1" applyFill="1" applyBorder="1" applyAlignment="1">
      <alignment horizontal="right"/>
    </xf>
    <xf numFmtId="164" fontId="21" fillId="34" borderId="24" xfId="37" applyNumberFormat="1" applyFill="1" applyBorder="1" applyAlignment="1">
      <alignment horizontal="right"/>
    </xf>
    <xf numFmtId="1" fontId="2" fillId="34" borderId="0" xfId="35" applyNumberFormat="1" applyFill="1"/>
    <xf numFmtId="164" fontId="2" fillId="34" borderId="0" xfId="35" applyNumberFormat="1" applyFill="1"/>
    <xf numFmtId="165" fontId="1" fillId="34" borderId="15" xfId="35" applyNumberFormat="1" applyFont="1" applyFill="1" applyBorder="1"/>
    <xf numFmtId="165" fontId="1" fillId="34" borderId="24" xfId="35" applyNumberFormat="1" applyFont="1" applyFill="1" applyBorder="1"/>
    <xf numFmtId="166" fontId="20" fillId="34" borderId="0" xfId="36" applyNumberFormat="1" applyFont="1" applyFill="1"/>
    <xf numFmtId="0" fontId="2" fillId="34" borderId="21" xfId="35" applyFill="1" applyBorder="1"/>
    <xf numFmtId="1" fontId="20" fillId="34" borderId="22" xfId="36" applyNumberFormat="1" applyFont="1" applyFill="1" applyBorder="1"/>
    <xf numFmtId="2" fontId="2" fillId="34" borderId="22" xfId="35" applyNumberFormat="1" applyFill="1" applyBorder="1"/>
    <xf numFmtId="164" fontId="1" fillId="34" borderId="20" xfId="35" applyNumberFormat="1" applyFont="1" applyFill="1" applyBorder="1" applyAlignment="1">
      <alignment horizontal="right"/>
    </xf>
    <xf numFmtId="164" fontId="21" fillId="34" borderId="19" xfId="37" applyNumberFormat="1" applyFill="1" applyBorder="1" applyAlignment="1">
      <alignment horizontal="right"/>
    </xf>
    <xf numFmtId="165" fontId="1" fillId="34" borderId="14" xfId="35" applyNumberFormat="1" applyFont="1" applyFill="1" applyBorder="1"/>
    <xf numFmtId="0" fontId="22" fillId="33" borderId="0" xfId="35" applyFont="1" applyFill="1"/>
    <xf numFmtId="0" fontId="23" fillId="33" borderId="0" xfId="35" applyFont="1" applyFill="1"/>
    <xf numFmtId="0" fontId="2" fillId="33" borderId="0" xfId="35" applyFill="1" applyAlignment="1">
      <alignment horizontal="left" vertical="top" wrapText="1"/>
    </xf>
    <xf numFmtId="0" fontId="2" fillId="33" borderId="1" xfId="35" applyFill="1" applyBorder="1" applyAlignment="1" applyProtection="1">
      <alignment horizontal="center"/>
      <protection locked="0"/>
    </xf>
    <xf numFmtId="0" fontId="2" fillId="34" borderId="1" xfId="35" applyFill="1" applyBorder="1" applyAlignment="1">
      <alignment horizontal="center"/>
    </xf>
    <xf numFmtId="0" fontId="1" fillId="34" borderId="1" xfId="35" applyFont="1" applyFill="1" applyBorder="1" applyAlignment="1">
      <alignment horizontal="center"/>
    </xf>
    <xf numFmtId="2" fontId="1" fillId="33" borderId="0" xfId="35" applyNumberFormat="1" applyFont="1" applyFill="1"/>
    <xf numFmtId="3" fontId="2" fillId="36" borderId="1" xfId="35" applyNumberFormat="1" applyFill="1" applyBorder="1" applyProtection="1">
      <protection locked="0"/>
    </xf>
    <xf numFmtId="0" fontId="2" fillId="34" borderId="1" xfId="35" applyFill="1" applyBorder="1"/>
    <xf numFmtId="9" fontId="2" fillId="36" borderId="1" xfId="38" applyFill="1" applyBorder="1" applyProtection="1">
      <protection locked="0"/>
    </xf>
    <xf numFmtId="1" fontId="2" fillId="34" borderId="1" xfId="35" applyNumberFormat="1" applyFill="1" applyBorder="1"/>
    <xf numFmtId="4" fontId="1" fillId="34" borderId="1" xfId="35" applyNumberFormat="1" applyFont="1" applyFill="1" applyBorder="1"/>
    <xf numFmtId="0" fontId="1" fillId="33" borderId="0" xfId="35" applyFont="1" applyFill="1" applyAlignment="1">
      <alignment vertical="center"/>
    </xf>
    <xf numFmtId="3" fontId="2" fillId="33" borderId="0" xfId="35" applyNumberFormat="1" applyFill="1"/>
    <xf numFmtId="0" fontId="1" fillId="33" borderId="0" xfId="35" applyFont="1" applyFill="1" applyAlignment="1">
      <alignment horizontal="center"/>
    </xf>
    <xf numFmtId="2" fontId="2" fillId="33" borderId="0" xfId="35" applyNumberFormat="1" applyFill="1"/>
    <xf numFmtId="0" fontId="0" fillId="0" borderId="0" xfId="0"/>
    <xf numFmtId="0" fontId="0" fillId="0" borderId="0" xfId="0" applyProtection="1"/>
    <xf numFmtId="0" fontId="0" fillId="0" borderId="25" xfId="0" applyBorder="1" applyAlignment="1" applyProtection="1">
      <alignment vertical="top"/>
    </xf>
    <xf numFmtId="0" fontId="0" fillId="0" borderId="26" xfId="0" applyBorder="1" applyAlignment="1" applyProtection="1">
      <alignment vertical="top"/>
    </xf>
    <xf numFmtId="0" fontId="0" fillId="0" borderId="26" xfId="0" applyBorder="1" applyAlignment="1" applyProtection="1">
      <alignment vertical="top" wrapText="1"/>
    </xf>
    <xf numFmtId="0" fontId="0" fillId="0" borderId="27" xfId="0" applyBorder="1" applyAlignment="1" applyProtection="1">
      <alignment vertical="top" wrapText="1"/>
    </xf>
    <xf numFmtId="0" fontId="0" fillId="0" borderId="1" xfId="0" applyBorder="1" applyProtection="1">
      <protection locked="0"/>
    </xf>
    <xf numFmtId="0" fontId="0" fillId="0" borderId="19" xfId="0" applyBorder="1" applyProtection="1">
      <protection locked="0"/>
    </xf>
    <xf numFmtId="0" fontId="0" fillId="0" borderId="19" xfId="0" applyFill="1" applyBorder="1" applyProtection="1">
      <protection locked="0"/>
    </xf>
    <xf numFmtId="14" fontId="0" fillId="0" borderId="19" xfId="0" applyNumberFormat="1" applyFill="1" applyBorder="1" applyProtection="1">
      <protection locked="0"/>
    </xf>
    <xf numFmtId="0" fontId="0" fillId="0" borderId="0" xfId="0" applyProtection="1">
      <protection locked="0"/>
    </xf>
    <xf numFmtId="0" fontId="0" fillId="0" borderId="1" xfId="0" applyFill="1" applyBorder="1" applyProtection="1">
      <protection locked="0"/>
    </xf>
    <xf numFmtId="14" fontId="0" fillId="0" borderId="1" xfId="0" applyNumberFormat="1" applyFill="1" applyBorder="1" applyProtection="1">
      <protection locked="0"/>
    </xf>
    <xf numFmtId="0" fontId="17" fillId="0" borderId="0" xfId="0" applyFont="1" applyProtection="1">
      <protection locked="0"/>
    </xf>
    <xf numFmtId="0" fontId="0" fillId="0" borderId="28" xfId="0" applyBorder="1" applyAlignment="1" applyProtection="1">
      <alignment vertical="top" wrapText="1"/>
    </xf>
    <xf numFmtId="0" fontId="17" fillId="0" borderId="0" xfId="0" applyFont="1" applyAlignment="1" applyProtection="1">
      <alignment horizontal="left" wrapText="1"/>
    </xf>
    <xf numFmtId="0" fontId="28" fillId="0" borderId="0" xfId="0" applyFont="1" applyAlignment="1" applyProtection="1">
      <alignment horizontal="left"/>
    </xf>
    <xf numFmtId="0" fontId="27" fillId="0" borderId="0" xfId="0" applyFont="1" applyAlignment="1" applyProtection="1">
      <alignment horizontal="left"/>
    </xf>
    <xf numFmtId="0" fontId="1" fillId="34" borderId="18" xfId="35" applyFont="1" applyFill="1" applyBorder="1" applyAlignment="1">
      <alignment horizontal="center"/>
    </xf>
    <xf numFmtId="0" fontId="1" fillId="34" borderId="16" xfId="35" applyFont="1" applyFill="1" applyBorder="1" applyAlignment="1">
      <alignment horizontal="center"/>
    </xf>
    <xf numFmtId="4" fontId="2" fillId="34" borderId="12" xfId="35" applyNumberFormat="1" applyFill="1" applyBorder="1" applyAlignment="1">
      <alignment horizontal="center" vertical="center"/>
    </xf>
    <xf numFmtId="4" fontId="2" fillId="34" borderId="13" xfId="35" applyNumberFormat="1" applyFill="1" applyBorder="1" applyAlignment="1">
      <alignment horizontal="center" vertical="center"/>
    </xf>
    <xf numFmtId="0" fontId="19" fillId="35" borderId="13" xfId="35" applyFont="1" applyFill="1" applyBorder="1" applyAlignment="1">
      <alignment horizontal="center" vertical="center"/>
    </xf>
    <xf numFmtId="0" fontId="19" fillId="35" borderId="14" xfId="35" applyFont="1" applyFill="1" applyBorder="1" applyAlignment="1">
      <alignment horizontal="center" vertical="center"/>
    </xf>
    <xf numFmtId="0" fontId="2" fillId="34" borderId="15" xfId="35" applyFill="1" applyBorder="1" applyAlignment="1">
      <alignment horizontal="center" vertical="center" wrapText="1"/>
    </xf>
    <xf numFmtId="0" fontId="2" fillId="34" borderId="19" xfId="35" applyFill="1" applyBorder="1" applyAlignment="1">
      <alignment horizontal="center" vertical="center" wrapText="1"/>
    </xf>
    <xf numFmtId="0" fontId="2" fillId="33" borderId="15" xfId="35" applyFill="1" applyBorder="1" applyAlignment="1">
      <alignment horizontal="center" vertical="center" wrapText="1"/>
    </xf>
    <xf numFmtId="0" fontId="2" fillId="33" borderId="19" xfId="35" applyFill="1" applyBorder="1" applyAlignment="1">
      <alignment horizontal="center" vertical="center" wrapText="1"/>
    </xf>
    <xf numFmtId="0" fontId="20" fillId="34" borderId="16" xfId="35" applyFont="1" applyFill="1" applyBorder="1" applyAlignment="1">
      <alignment horizontal="center" wrapText="1"/>
    </xf>
    <xf numFmtId="0" fontId="20" fillId="34" borderId="20" xfId="35" applyFont="1" applyFill="1" applyBorder="1" applyAlignment="1">
      <alignment horizontal="center" wrapText="1"/>
    </xf>
    <xf numFmtId="0" fontId="1" fillId="34" borderId="17" xfId="35" applyFont="1" applyFill="1" applyBorder="1" applyAlignment="1">
      <alignment horizontal="center"/>
    </xf>
    <xf numFmtId="0" fontId="20" fillId="34" borderId="15" xfId="35" applyFont="1" applyFill="1" applyBorder="1" applyAlignment="1">
      <alignment horizontal="center" wrapText="1"/>
    </xf>
    <xf numFmtId="0" fontId="20" fillId="34" borderId="19" xfId="35" applyFont="1" applyFill="1" applyBorder="1" applyAlignment="1">
      <alignment horizontal="center" wrapText="1"/>
    </xf>
    <xf numFmtId="0" fontId="2" fillId="34" borderId="15" xfId="35" applyFill="1" applyBorder="1" applyAlignment="1">
      <alignment horizontal="center" vertical="center"/>
    </xf>
    <xf numFmtId="0" fontId="2" fillId="34" borderId="19" xfId="35" applyFill="1" applyBorder="1" applyAlignment="1">
      <alignment horizontal="center" vertical="center"/>
    </xf>
    <xf numFmtId="0" fontId="1" fillId="34" borderId="12" xfId="35" applyFont="1" applyFill="1" applyBorder="1" applyAlignment="1">
      <alignment horizontal="center"/>
    </xf>
    <xf numFmtId="0" fontId="1" fillId="34" borderId="13" xfId="35" applyFont="1" applyFill="1" applyBorder="1" applyAlignment="1">
      <alignment horizontal="center"/>
    </xf>
    <xf numFmtId="0" fontId="2" fillId="33" borderId="0" xfId="35" applyFill="1" applyAlignment="1">
      <alignment horizontal="left" vertical="top" wrapText="1"/>
    </xf>
    <xf numFmtId="0" fontId="2" fillId="34" borderId="15" xfId="35" applyFill="1" applyBorder="1" applyAlignment="1">
      <alignment horizontal="left" vertical="center" wrapText="1"/>
    </xf>
    <xf numFmtId="0" fontId="2" fillId="34" borderId="19" xfId="35" applyFill="1" applyBorder="1" applyAlignment="1">
      <alignment horizontal="left" vertical="center" wrapText="1"/>
    </xf>
  </cellXfs>
  <cellStyles count="46">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40" xr:uid="{4C74B2E4-E846-4B85-A59B-4C71746DA2D7}"/>
    <cellStyle name="60% - Accent2 2" xfId="41" xr:uid="{9E9A6618-292A-4513-96EB-5DF5A1781268}"/>
    <cellStyle name="60% - Accent3 2" xfId="42" xr:uid="{79DCBD27-6F3F-4F33-891A-2F9AF9A98C24}"/>
    <cellStyle name="60% - Accent4 2" xfId="43" xr:uid="{CE0623CB-EACE-4761-B236-BD35B3359C40}"/>
    <cellStyle name="60% - Accent5 2" xfId="44" xr:uid="{748713CE-C0BE-458F-9122-3C7D584F7CA4}"/>
    <cellStyle name="60% - Accent6 2" xfId="45" xr:uid="{CC4B37F9-B62A-44F4-99BF-B6A6B3A0B464}"/>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3" xfId="36" xr:uid="{8E2AFFB0-4F35-42E0-A682-CEFB916AEBE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9" xr:uid="{77102E55-6E88-468C-A785-188F3A59942F}"/>
    <cellStyle name="Normal" xfId="0" builtinId="0"/>
    <cellStyle name="Normal 2" xfId="37" xr:uid="{D5B1A749-73A4-4E33-ACF3-C7B45AEE632A}"/>
    <cellStyle name="Normal 3" xfId="35" xr:uid="{AA668317-961D-4E32-9BEB-32244486EAB3}"/>
    <cellStyle name="Note" xfId="14" builtinId="10" customBuiltin="1"/>
    <cellStyle name="Output" xfId="9" builtinId="21" customBuiltin="1"/>
    <cellStyle name="Percent 3" xfId="38" xr:uid="{5C310DF1-6E28-4CD2-B4DA-E2511D79199B}"/>
    <cellStyle name="Title" xfId="1" builtinId="15" customBuiltin="1"/>
    <cellStyle name="Total" xfId="16" builtinId="25" customBuiltin="1"/>
    <cellStyle name="Warning Text" xfId="13"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2162175</xdr:colOff>
      <xdr:row>0</xdr:row>
      <xdr:rowOff>9525</xdr:rowOff>
    </xdr:from>
    <xdr:to>
      <xdr:col>24</xdr:col>
      <xdr:colOff>1338262</xdr:colOff>
      <xdr:row>10</xdr:row>
      <xdr:rowOff>8605</xdr:rowOff>
    </xdr:to>
    <xdr:pic>
      <xdr:nvPicPr>
        <xdr:cNvPr id="2" name="Picture 1">
          <a:extLst>
            <a:ext uri="{FF2B5EF4-FFF2-40B4-BE49-F238E27FC236}">
              <a16:creationId xmlns:a16="http://schemas.microsoft.com/office/drawing/2014/main" id="{A6ECEE30-A58D-4149-8369-29F8602191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57150" y="9525"/>
          <a:ext cx="2695575" cy="1808830"/>
        </a:xfrm>
        <a:prstGeom prst="rect">
          <a:avLst/>
        </a:prstGeom>
      </xdr:spPr>
    </xdr:pic>
    <xdr:clientData/>
  </xdr:twoCellAnchor>
  <xdr:twoCellAnchor editAs="oneCell">
    <xdr:from>
      <xdr:col>1</xdr:col>
      <xdr:colOff>0</xdr:colOff>
      <xdr:row>0</xdr:row>
      <xdr:rowOff>1</xdr:rowOff>
    </xdr:from>
    <xdr:to>
      <xdr:col>6</xdr:col>
      <xdr:colOff>1008007</xdr:colOff>
      <xdr:row>9</xdr:row>
      <xdr:rowOff>171450</xdr:rowOff>
    </xdr:to>
    <xdr:pic>
      <xdr:nvPicPr>
        <xdr:cNvPr id="3" name="Picture 2" descr="Treasure Hunt Banner">
          <a:extLst>
            <a:ext uri="{FF2B5EF4-FFF2-40B4-BE49-F238E27FC236}">
              <a16:creationId xmlns:a16="http://schemas.microsoft.com/office/drawing/2014/main" id="{C8CEDDAF-1E39-42A1-AF87-EE5D839CF3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10325" y="1"/>
          <a:ext cx="7670745" cy="180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01FS3\envpol\Documents%20and%20Settings\12177\My%20Documents\Pending_Projects\21372%20EStar\New%20ES%2002\06%20Carbon\New%20Tool%20Development\ETS%2008172009%20energy%20only%20-%200826%20re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nergystar.gov/My%20Documents/EETS/UPDATE/Energy_Tracking_Tool_v1.2WAL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Tool Map"/>
      <sheetName val="Development"/>
      <sheetName val="Main Menu"/>
      <sheetName val="Dashboard"/>
      <sheetName val="Dash Background"/>
      <sheetName val="Basic Information"/>
      <sheetName val="Energy Data"/>
      <sheetName val="Fuel Types"/>
      <sheetName val="Steam and Transport"/>
      <sheetName val="Lists"/>
      <sheetName val="Monthly Data Year 1"/>
      <sheetName val="Monthly Data Year 2"/>
      <sheetName val="Monthly Data Year 3"/>
      <sheetName val="Monthly Data Year 4"/>
      <sheetName val="Monthly Data Year 5"/>
      <sheetName val="Monthly Data Year 6"/>
      <sheetName val="Monthly Data Year 7"/>
      <sheetName val="Monthly Data Year 8"/>
      <sheetName val="Monthly Data Year 9"/>
      <sheetName val="Monthly Data Year 10"/>
      <sheetName val="Monthly Data Year 11"/>
      <sheetName val="Monthly Data Year 12"/>
      <sheetName val="Monthly Data Year 13"/>
      <sheetName val="Monthly Data Year 14"/>
      <sheetName val="Monthly Data Year 15"/>
      <sheetName val="Monthly Data All"/>
      <sheetName val="Production Data"/>
      <sheetName val="Production Process Emissions"/>
      <sheetName val="Other Considerations"/>
      <sheetName val="Reduction Goal"/>
      <sheetName val="Reduction Goal Tracking"/>
      <sheetName val="Summary Data"/>
      <sheetName val="Report Control Panel"/>
      <sheetName val="Auto Emissions Calcs"/>
      <sheetName val="Facility Energy Usage"/>
      <sheetName val="Total Facility Emissions"/>
      <sheetName val="At a Glance Summary"/>
      <sheetName val="At a Glance Intensity Summary"/>
      <sheetName val="At a Glance Goal Summary"/>
      <sheetName val="Indexed Graphs"/>
      <sheetName val="Energy Summary"/>
      <sheetName val="Energy Use vs Time"/>
      <sheetName val="GHG Report"/>
      <sheetName val="Cost Report"/>
      <sheetName val="Monthly Energy and Emissions"/>
      <sheetName val="Equivalencies"/>
      <sheetName val="Energy Accomplishments"/>
      <sheetName val="Carbon Costs"/>
      <sheetName val="Statement of Energy Performance"/>
      <sheetName val="Reference Tables Beyond Here"/>
      <sheetName val="Dash Background Desc"/>
      <sheetName val="Reduction Goal Desc"/>
      <sheetName val="Reduction Goal Tracking Desc"/>
      <sheetName val="Heat Values"/>
      <sheetName val="CO2 Emissions Factors"/>
      <sheetName val="Non CO2 Emissions Factors"/>
      <sheetName val="eGRID Electricity Factors"/>
      <sheetName val="Oxidation Factors"/>
      <sheetName val="Definitions"/>
      <sheetName val="Conversion Factors"/>
    </sheetNames>
    <sheetDataSet>
      <sheetData sheetId="0" refreshError="1"/>
      <sheetData sheetId="1" refreshError="1"/>
      <sheetData sheetId="2" refreshError="1"/>
      <sheetData sheetId="3" refreshError="1"/>
      <sheetData sheetId="4" refreshError="1"/>
      <sheetData sheetId="5" refreshError="1">
        <row r="3">
          <cell r="AF3" t="str">
            <v>Full Year</v>
          </cell>
        </row>
        <row r="4">
          <cell r="AF4" t="str">
            <v>January</v>
          </cell>
        </row>
        <row r="5">
          <cell r="AF5" t="str">
            <v>February</v>
          </cell>
        </row>
        <row r="6">
          <cell r="AF6" t="str">
            <v>March</v>
          </cell>
        </row>
        <row r="7">
          <cell r="AF7" t="str">
            <v>April</v>
          </cell>
        </row>
        <row r="8">
          <cell r="AF8" t="str">
            <v>May</v>
          </cell>
        </row>
        <row r="9">
          <cell r="AF9" t="str">
            <v>June</v>
          </cell>
        </row>
        <row r="10">
          <cell r="AF10" t="str">
            <v>July</v>
          </cell>
        </row>
        <row r="11">
          <cell r="AF11" t="str">
            <v>August</v>
          </cell>
        </row>
        <row r="12">
          <cell r="AF12" t="str">
            <v>September</v>
          </cell>
        </row>
        <row r="13">
          <cell r="AF13" t="str">
            <v>October</v>
          </cell>
        </row>
        <row r="14">
          <cell r="AF14" t="str">
            <v>November</v>
          </cell>
        </row>
        <row r="15">
          <cell r="AF15" t="str">
            <v>December</v>
          </cell>
        </row>
      </sheetData>
      <sheetData sheetId="6" refreshError="1">
        <row r="26">
          <cell r="C26" t="str">
            <v>Fairfax</v>
          </cell>
        </row>
        <row r="27">
          <cell r="C27" t="str">
            <v>Albany</v>
          </cell>
        </row>
        <row r="28">
          <cell r="C28" t="str">
            <v>Los Angeles</v>
          </cell>
        </row>
        <row r="29">
          <cell r="C29" t="str">
            <v>NYC</v>
          </cell>
        </row>
        <row r="30">
          <cell r="C30" t="str">
            <v>Minneapolis</v>
          </cell>
        </row>
        <row r="31">
          <cell r="C31" t="str">
            <v>Houston</v>
          </cell>
        </row>
      </sheetData>
      <sheetData sheetId="7" refreshError="1">
        <row r="9">
          <cell r="J9">
            <v>2000</v>
          </cell>
          <cell r="K9" t="str">
            <v>2000_Annual</v>
          </cell>
          <cell r="L9" t="str">
            <v>January_2000</v>
          </cell>
          <cell r="M9" t="str">
            <v>February_2000</v>
          </cell>
          <cell r="N9" t="str">
            <v>March_2000</v>
          </cell>
          <cell r="O9" t="str">
            <v>April_2000</v>
          </cell>
          <cell r="P9" t="str">
            <v>May_2000</v>
          </cell>
          <cell r="Q9" t="str">
            <v>June_2000</v>
          </cell>
          <cell r="R9" t="str">
            <v>July_2000</v>
          </cell>
          <cell r="S9" t="str">
            <v>August_2000</v>
          </cell>
          <cell r="T9" t="str">
            <v>September_2000</v>
          </cell>
          <cell r="U9" t="str">
            <v>October_2000</v>
          </cell>
          <cell r="V9" t="str">
            <v>November_2000</v>
          </cell>
          <cell r="W9" t="str">
            <v>December_2000</v>
          </cell>
          <cell r="X9">
            <v>2001</v>
          </cell>
          <cell r="Y9" t="str">
            <v>2001_Annual</v>
          </cell>
          <cell r="Z9" t="str">
            <v>January_2001</v>
          </cell>
          <cell r="AA9" t="str">
            <v>February_2001</v>
          </cell>
          <cell r="AB9" t="str">
            <v>March_2001</v>
          </cell>
          <cell r="AC9" t="str">
            <v>April_2001</v>
          </cell>
          <cell r="AD9" t="str">
            <v>May_2001</v>
          </cell>
          <cell r="AE9" t="str">
            <v>June_2001</v>
          </cell>
          <cell r="AF9" t="str">
            <v>July_2001</v>
          </cell>
          <cell r="AG9" t="str">
            <v>August_2001</v>
          </cell>
          <cell r="AH9" t="str">
            <v>September_2001</v>
          </cell>
          <cell r="AI9" t="str">
            <v>October_2001</v>
          </cell>
          <cell r="AJ9" t="str">
            <v>November_2001</v>
          </cell>
          <cell r="AK9" t="str">
            <v>December_2001</v>
          </cell>
          <cell r="AL9">
            <v>2002</v>
          </cell>
          <cell r="AM9" t="str">
            <v>2002_Annual</v>
          </cell>
          <cell r="AN9" t="str">
            <v>January_2002</v>
          </cell>
          <cell r="AO9" t="str">
            <v>February_2002</v>
          </cell>
          <cell r="AP9" t="str">
            <v>March_2002</v>
          </cell>
          <cell r="AQ9" t="str">
            <v>April_2002</v>
          </cell>
          <cell r="AR9" t="str">
            <v>May_2002</v>
          </cell>
          <cell r="AS9" t="str">
            <v>June_2002</v>
          </cell>
          <cell r="AT9" t="str">
            <v>July_2002</v>
          </cell>
          <cell r="AU9" t="str">
            <v>August_2002</v>
          </cell>
          <cell r="AV9" t="str">
            <v>September_2002</v>
          </cell>
          <cell r="AW9" t="str">
            <v>October_2002</v>
          </cell>
          <cell r="AX9" t="str">
            <v>November_2002</v>
          </cell>
          <cell r="AY9" t="str">
            <v>December_2002</v>
          </cell>
          <cell r="AZ9">
            <v>2003</v>
          </cell>
          <cell r="BA9" t="str">
            <v>2003_Annual</v>
          </cell>
          <cell r="BB9" t="str">
            <v>January_2003</v>
          </cell>
          <cell r="BC9" t="str">
            <v>February_2003</v>
          </cell>
          <cell r="BD9" t="str">
            <v>March_2003</v>
          </cell>
          <cell r="BE9" t="str">
            <v>April_2003</v>
          </cell>
          <cell r="BF9" t="str">
            <v>May_2003</v>
          </cell>
          <cell r="BG9" t="str">
            <v>June_2003</v>
          </cell>
          <cell r="BH9" t="str">
            <v>July_2003</v>
          </cell>
          <cell r="BI9" t="str">
            <v>August_2003</v>
          </cell>
          <cell r="BJ9" t="str">
            <v>September_2003</v>
          </cell>
          <cell r="BK9" t="str">
            <v>October_2003</v>
          </cell>
          <cell r="BL9" t="str">
            <v>November_2003</v>
          </cell>
          <cell r="BM9" t="str">
            <v>December_2003</v>
          </cell>
          <cell r="BN9">
            <v>2004</v>
          </cell>
          <cell r="BO9" t="str">
            <v>2004_Annual</v>
          </cell>
          <cell r="BP9" t="str">
            <v>January_2004</v>
          </cell>
          <cell r="BQ9" t="str">
            <v>February_2004</v>
          </cell>
          <cell r="BR9" t="str">
            <v>March_2004</v>
          </cell>
          <cell r="BS9" t="str">
            <v>April_2004</v>
          </cell>
          <cell r="BT9" t="str">
            <v>May_2004</v>
          </cell>
          <cell r="BU9" t="str">
            <v>June_2004</v>
          </cell>
          <cell r="BV9" t="str">
            <v>July_2004</v>
          </cell>
          <cell r="BW9" t="str">
            <v>August_2004</v>
          </cell>
          <cell r="BX9" t="str">
            <v>September_2004</v>
          </cell>
          <cell r="BY9" t="str">
            <v>October_2004</v>
          </cell>
          <cell r="BZ9" t="str">
            <v>November_2004</v>
          </cell>
          <cell r="CA9" t="str">
            <v>December_2004</v>
          </cell>
          <cell r="CB9">
            <v>2005</v>
          </cell>
          <cell r="CC9" t="str">
            <v>2005_Annual</v>
          </cell>
          <cell r="CD9" t="str">
            <v>January_2005</v>
          </cell>
          <cell r="CE9" t="str">
            <v>February_2005</v>
          </cell>
          <cell r="CF9" t="str">
            <v>March_2005</v>
          </cell>
          <cell r="CG9" t="str">
            <v>April_2005</v>
          </cell>
          <cell r="CH9" t="str">
            <v>May_2005</v>
          </cell>
          <cell r="CI9" t="str">
            <v>June_2005</v>
          </cell>
          <cell r="CJ9" t="str">
            <v>July_2005</v>
          </cell>
          <cell r="CK9" t="str">
            <v>August_2005</v>
          </cell>
          <cell r="CL9" t="str">
            <v>September_2005</v>
          </cell>
          <cell r="CM9" t="str">
            <v>October_2005</v>
          </cell>
          <cell r="CN9" t="str">
            <v>November_2005</v>
          </cell>
          <cell r="CO9" t="str">
            <v>December_2005</v>
          </cell>
          <cell r="CP9">
            <v>2006</v>
          </cell>
          <cell r="CQ9" t="str">
            <v>2006_Annual</v>
          </cell>
          <cell r="CR9" t="str">
            <v>January_2006</v>
          </cell>
          <cell r="CS9" t="str">
            <v>February_2006</v>
          </cell>
          <cell r="CT9" t="str">
            <v>March_2006</v>
          </cell>
          <cell r="CU9" t="str">
            <v>April_2006</v>
          </cell>
          <cell r="CV9" t="str">
            <v>May_2006</v>
          </cell>
          <cell r="CW9" t="str">
            <v>June_2006</v>
          </cell>
          <cell r="CX9" t="str">
            <v>July_2006</v>
          </cell>
          <cell r="CY9" t="str">
            <v>August_2006</v>
          </cell>
          <cell r="CZ9" t="str">
            <v>September_2006</v>
          </cell>
          <cell r="DA9" t="str">
            <v>October_2006</v>
          </cell>
          <cell r="DB9" t="str">
            <v>November_2006</v>
          </cell>
          <cell r="DC9" t="str">
            <v>December_2006</v>
          </cell>
          <cell r="DD9">
            <v>2007</v>
          </cell>
          <cell r="DE9" t="str">
            <v>2007_Annual</v>
          </cell>
          <cell r="DF9" t="str">
            <v>January_2007</v>
          </cell>
          <cell r="DG9" t="str">
            <v>February_2007</v>
          </cell>
          <cell r="DH9" t="str">
            <v>March_2007</v>
          </cell>
          <cell r="DI9" t="str">
            <v>April_2007</v>
          </cell>
          <cell r="DJ9" t="str">
            <v>May_2007</v>
          </cell>
          <cell r="DK9" t="str">
            <v>June_2007</v>
          </cell>
          <cell r="DL9" t="str">
            <v>July_2007</v>
          </cell>
          <cell r="DM9" t="str">
            <v>August_2007</v>
          </cell>
          <cell r="DN9" t="str">
            <v>September_2007</v>
          </cell>
          <cell r="DO9" t="str">
            <v>October_2007</v>
          </cell>
          <cell r="DP9" t="str">
            <v>November_2007</v>
          </cell>
          <cell r="DQ9" t="str">
            <v>December_2007</v>
          </cell>
          <cell r="DR9">
            <v>2008</v>
          </cell>
          <cell r="DS9" t="str">
            <v>2008_Annual</v>
          </cell>
          <cell r="DT9" t="str">
            <v>January_2008</v>
          </cell>
          <cell r="DU9" t="str">
            <v>February_2008</v>
          </cell>
          <cell r="DV9" t="str">
            <v>March_2008</v>
          </cell>
          <cell r="DW9" t="str">
            <v>April_2008</v>
          </cell>
          <cell r="DX9" t="str">
            <v>May_2008</v>
          </cell>
          <cell r="DY9" t="str">
            <v>June_2008</v>
          </cell>
          <cell r="DZ9" t="str">
            <v>July_2008</v>
          </cell>
          <cell r="EA9" t="str">
            <v>August_2008</v>
          </cell>
          <cell r="EB9" t="str">
            <v>September_2008</v>
          </cell>
          <cell r="EC9" t="str">
            <v>October_2008</v>
          </cell>
          <cell r="ED9" t="str">
            <v>November_2008</v>
          </cell>
          <cell r="EE9" t="str">
            <v>December_2008</v>
          </cell>
          <cell r="EF9">
            <v>2009</v>
          </cell>
          <cell r="EG9" t="str">
            <v>2009_Annual</v>
          </cell>
          <cell r="EH9" t="str">
            <v>January_2009</v>
          </cell>
          <cell r="EI9" t="str">
            <v>February_2009</v>
          </cell>
          <cell r="EJ9" t="str">
            <v>March_2009</v>
          </cell>
          <cell r="EK9" t="str">
            <v>April_2009</v>
          </cell>
          <cell r="EL9" t="str">
            <v>May_2009</v>
          </cell>
          <cell r="EM9" t="str">
            <v>June_2009</v>
          </cell>
          <cell r="EN9" t="str">
            <v>July_2009</v>
          </cell>
          <cell r="EO9" t="str">
            <v>August_2009</v>
          </cell>
          <cell r="EP9" t="str">
            <v>September_2009</v>
          </cell>
          <cell r="EQ9" t="str">
            <v>October_2009</v>
          </cell>
          <cell r="ER9" t="str">
            <v>November_2009</v>
          </cell>
          <cell r="ES9" t="str">
            <v>December_2009</v>
          </cell>
          <cell r="ET9">
            <v>2010</v>
          </cell>
          <cell r="EU9" t="str">
            <v>2010_Annual</v>
          </cell>
          <cell r="EV9" t="str">
            <v>January_2010</v>
          </cell>
          <cell r="EW9" t="str">
            <v>February_2010</v>
          </cell>
          <cell r="EX9" t="str">
            <v>March_2010</v>
          </cell>
          <cell r="EY9" t="str">
            <v>April_2010</v>
          </cell>
          <cell r="EZ9" t="str">
            <v>May_2010</v>
          </cell>
          <cell r="FA9" t="str">
            <v>June_2010</v>
          </cell>
          <cell r="FB9" t="str">
            <v>July_2010</v>
          </cell>
          <cell r="FC9" t="str">
            <v>August_2010</v>
          </cell>
          <cell r="FD9" t="str">
            <v>September_2010</v>
          </cell>
          <cell r="FE9" t="str">
            <v>October_2010</v>
          </cell>
          <cell r="FF9" t="str">
            <v>November_2010</v>
          </cell>
          <cell r="FG9" t="str">
            <v>December_2010</v>
          </cell>
          <cell r="FH9">
            <v>2011</v>
          </cell>
          <cell r="FI9" t="str">
            <v>2011_Annual</v>
          </cell>
          <cell r="FJ9" t="str">
            <v>January_2011</v>
          </cell>
          <cell r="FK9" t="str">
            <v>February_2011</v>
          </cell>
          <cell r="FL9" t="str">
            <v>March_2011</v>
          </cell>
          <cell r="FM9" t="str">
            <v>April_2011</v>
          </cell>
          <cell r="FN9" t="str">
            <v>May_2011</v>
          </cell>
          <cell r="FO9" t="str">
            <v>June_2011</v>
          </cell>
          <cell r="FP9" t="str">
            <v>July_2011</v>
          </cell>
          <cell r="FQ9" t="str">
            <v>August_2011</v>
          </cell>
          <cell r="FR9" t="str">
            <v>September_2011</v>
          </cell>
          <cell r="FS9" t="str">
            <v>October_2011</v>
          </cell>
          <cell r="FT9" t="str">
            <v>November_2011</v>
          </cell>
          <cell r="FU9" t="str">
            <v>December_2011</v>
          </cell>
          <cell r="FV9">
            <v>2012</v>
          </cell>
          <cell r="FW9" t="str">
            <v>2012_Annual</v>
          </cell>
          <cell r="FX9" t="str">
            <v>January_2012</v>
          </cell>
          <cell r="FY9" t="str">
            <v>February_2012</v>
          </cell>
          <cell r="FZ9" t="str">
            <v>March_2012</v>
          </cell>
          <cell r="GA9" t="str">
            <v>April_2012</v>
          </cell>
          <cell r="GB9" t="str">
            <v>May_2012</v>
          </cell>
          <cell r="GC9" t="str">
            <v>June_2012</v>
          </cell>
          <cell r="GD9" t="str">
            <v>July_2012</v>
          </cell>
          <cell r="GE9" t="str">
            <v>August_2012</v>
          </cell>
          <cell r="GF9" t="str">
            <v>September_2012</v>
          </cell>
          <cell r="GG9" t="str">
            <v>October_2012</v>
          </cell>
          <cell r="GH9" t="str">
            <v>November_2012</v>
          </cell>
          <cell r="GI9" t="str">
            <v>December_2012</v>
          </cell>
          <cell r="GJ9">
            <v>2013</v>
          </cell>
          <cell r="GK9" t="str">
            <v>2013_Annual</v>
          </cell>
          <cell r="GL9" t="str">
            <v>January_2013</v>
          </cell>
          <cell r="GM9" t="str">
            <v>February_2013</v>
          </cell>
          <cell r="GN9" t="str">
            <v>March_2013</v>
          </cell>
          <cell r="GO9" t="str">
            <v>April_2013</v>
          </cell>
          <cell r="GP9" t="str">
            <v>May_2013</v>
          </cell>
          <cell r="GQ9" t="str">
            <v>June_2013</v>
          </cell>
          <cell r="GR9" t="str">
            <v>July_2013</v>
          </cell>
          <cell r="GS9" t="str">
            <v>August_2013</v>
          </cell>
          <cell r="GT9" t="str">
            <v>September_2013</v>
          </cell>
          <cell r="GU9" t="str">
            <v>October_2013</v>
          </cell>
          <cell r="GV9" t="str">
            <v>November_2013</v>
          </cell>
          <cell r="GW9" t="str">
            <v>December_2013</v>
          </cell>
          <cell r="GX9">
            <v>2014</v>
          </cell>
        </row>
      </sheetData>
      <sheetData sheetId="8" refreshError="1">
        <row r="10">
          <cell r="C10" t="str">
            <v>Anthracite Coal</v>
          </cell>
        </row>
        <row r="11">
          <cell r="C11" t="str">
            <v>Bituminous Coal</v>
          </cell>
        </row>
        <row r="12">
          <cell r="C12" t="str">
            <v>Sub-bituminous Coal</v>
          </cell>
        </row>
        <row r="13">
          <cell r="C13" t="str">
            <v>Lignite Coal</v>
          </cell>
        </row>
        <row r="14">
          <cell r="C14" t="str">
            <v>Unspecified Coal (Residential/Commercial)</v>
          </cell>
        </row>
        <row r="15">
          <cell r="C15" t="str">
            <v>Unspecified Coal (Industrial Coking)</v>
          </cell>
        </row>
        <row r="16">
          <cell r="C16" t="str">
            <v>Unspecified Coal (Industrial Other)</v>
          </cell>
        </row>
        <row r="17">
          <cell r="C17" t="str">
            <v>Unspecified Coal (Electric Power)</v>
          </cell>
        </row>
        <row r="18">
          <cell r="C18" t="str">
            <v>Coal Coke</v>
          </cell>
        </row>
        <row r="19">
          <cell r="C19" t="str">
            <v>Natural Gas</v>
          </cell>
        </row>
        <row r="20">
          <cell r="C20" t="str">
            <v>Compressed Natural Gas</v>
          </cell>
        </row>
        <row r="21">
          <cell r="C21" t="str">
            <v>Asphalt/Road Oil</v>
          </cell>
        </row>
        <row r="22">
          <cell r="C22" t="str">
            <v>Distillate Fuel Oil</v>
          </cell>
        </row>
        <row r="23">
          <cell r="C23" t="str">
            <v>Residual Fuel Oil</v>
          </cell>
        </row>
        <row r="24">
          <cell r="C24" t="str">
            <v>Crude Oil</v>
          </cell>
        </row>
        <row r="25">
          <cell r="C25" t="str">
            <v>Naphtha</v>
          </cell>
        </row>
        <row r="26">
          <cell r="C26" t="str">
            <v>Special Naphtha</v>
          </cell>
        </row>
        <row r="27">
          <cell r="C27" t="str">
            <v>Unfinished Oils</v>
          </cell>
        </row>
        <row r="28">
          <cell r="C28" t="str">
            <v>Waxes</v>
          </cell>
        </row>
        <row r="29">
          <cell r="C29" t="str">
            <v>Kerosene</v>
          </cell>
        </row>
        <row r="30">
          <cell r="C30" t="str">
            <v>Petroleum Coke</v>
          </cell>
        </row>
        <row r="31">
          <cell r="C31" t="str">
            <v>LPG</v>
          </cell>
        </row>
        <row r="32">
          <cell r="C32" t="str">
            <v>Ethane</v>
          </cell>
        </row>
        <row r="33">
          <cell r="C33" t="str">
            <v>Propane</v>
          </cell>
        </row>
        <row r="34">
          <cell r="C34" t="str">
            <v>Isobutane</v>
          </cell>
        </row>
        <row r="35">
          <cell r="C35" t="str">
            <v>n-Butane</v>
          </cell>
        </row>
        <row r="36">
          <cell r="C36" t="str">
            <v>Lubricants</v>
          </cell>
        </row>
        <row r="37">
          <cell r="C37" t="str">
            <v>Motor Gasoline</v>
          </cell>
        </row>
        <row r="38">
          <cell r="C38" t="str">
            <v>Natural Gasoline</v>
          </cell>
        </row>
        <row r="39">
          <cell r="C39" t="str">
            <v>Pentanes Plus</v>
          </cell>
        </row>
        <row r="40">
          <cell r="C40" t="str">
            <v>Diesel Fuel</v>
          </cell>
        </row>
        <row r="41">
          <cell r="C41" t="str">
            <v>Aviation Gasoline</v>
          </cell>
        </row>
        <row r="42">
          <cell r="C42" t="str">
            <v>Jet Fuel</v>
          </cell>
        </row>
        <row r="43">
          <cell r="C43" t="str">
            <v>Petrochemical Feedstocks</v>
          </cell>
        </row>
        <row r="44">
          <cell r="C44" t="str">
            <v>Other Oil (&gt;401 deg. F)</v>
          </cell>
        </row>
        <row r="45">
          <cell r="C45" t="str">
            <v>Biomass (Solid)</v>
          </cell>
        </row>
        <row r="46">
          <cell r="C46" t="str">
            <v>Ethanol (100%)</v>
          </cell>
        </row>
        <row r="47">
          <cell r="C47" t="str">
            <v>Biodiesel (100%)</v>
          </cell>
        </row>
        <row r="48">
          <cell r="C48" t="str">
            <v>Electricity</v>
          </cell>
        </row>
        <row r="50">
          <cell r="C50" t="str">
            <v>User Defined Fuel 1</v>
          </cell>
        </row>
        <row r="51">
          <cell r="C51" t="str">
            <v>User Defined Fuel 2</v>
          </cell>
        </row>
        <row r="52">
          <cell r="C52" t="str">
            <v>User Defined Fuel 3</v>
          </cell>
        </row>
        <row r="53">
          <cell r="C53" t="str">
            <v>User Defined Electricity 1</v>
          </cell>
        </row>
        <row r="54">
          <cell r="C54" t="str">
            <v>User Defined Electricity 2</v>
          </cell>
        </row>
        <row r="55">
          <cell r="C55" t="str">
            <v>User Defined Electricity 3</v>
          </cell>
        </row>
        <row r="116">
          <cell r="C116" t="str">
            <v>MMBtu / Short Ton</v>
          </cell>
          <cell r="D116" t="str">
            <v>MMBtu / Pound</v>
          </cell>
          <cell r="E116" t="str">
            <v>MMBtu / Thousand Short Tons</v>
          </cell>
          <cell r="F116" t="str">
            <v>MMBtu / Million Short Tons</v>
          </cell>
          <cell r="G116" t="str">
            <v>MMBtu / Metric Tons</v>
          </cell>
          <cell r="H116" t="str">
            <v>MMBtu / Kilograms</v>
          </cell>
          <cell r="I116" t="str">
            <v>MMBtu / Thousand Metric Tons</v>
          </cell>
          <cell r="J116" t="str">
            <v>MMBtu / Million Metric Tons</v>
          </cell>
        </row>
        <row r="120">
          <cell r="C120" t="str">
            <v>MMBtu / Barrel</v>
          </cell>
          <cell r="D120" t="str">
            <v>MMBtu / Thousand Barrels</v>
          </cell>
          <cell r="E120" t="str">
            <v>MMBtu / Million Barrels</v>
          </cell>
          <cell r="F120" t="str">
            <v>MMBtu / Gallon</v>
          </cell>
          <cell r="G120" t="str">
            <v>MMBtu / Thousand Gallons</v>
          </cell>
          <cell r="H120" t="str">
            <v>MMBtu / Million Gallons</v>
          </cell>
          <cell r="I120" t="str">
            <v>MMBtu / Liter</v>
          </cell>
          <cell r="J120" t="str">
            <v>MMBtu / Kiloliter</v>
          </cell>
        </row>
        <row r="124">
          <cell r="C124" t="str">
            <v>MMBtu / Thousand Cubic Feet</v>
          </cell>
          <cell r="D124" t="str">
            <v>MMBtu / Cubic Foot</v>
          </cell>
          <cell r="E124" t="str">
            <v>MMBtu / Million Cubic Feet</v>
          </cell>
          <cell r="F124" t="str">
            <v>MMBtu / Cubic Yard</v>
          </cell>
          <cell r="G124" t="str">
            <v>MMBtu / Cubic Meter</v>
          </cell>
        </row>
      </sheetData>
      <sheetData sheetId="9" refreshError="1"/>
      <sheetData sheetId="10" refreshError="1">
        <row r="3">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row>
        <row r="10">
          <cell r="B10" t="str">
            <v>Organization</v>
          </cell>
        </row>
        <row r="11">
          <cell r="B11" t="str">
            <v>Fairfax</v>
          </cell>
        </row>
        <row r="12">
          <cell r="B12" t="str">
            <v>Albany</v>
          </cell>
        </row>
        <row r="13">
          <cell r="B13" t="str">
            <v>Los Angeles</v>
          </cell>
        </row>
        <row r="14">
          <cell r="B14" t="str">
            <v>NYC</v>
          </cell>
        </row>
        <row r="15">
          <cell r="B15" t="str">
            <v>Minneapolis</v>
          </cell>
        </row>
        <row r="16">
          <cell r="B16" t="str">
            <v>Houston</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row r="25">
          <cell r="B25" t="str">
            <v/>
          </cell>
        </row>
        <row r="26">
          <cell r="B26" t="str">
            <v/>
          </cell>
        </row>
        <row r="27">
          <cell r="B27" t="str">
            <v/>
          </cell>
        </row>
        <row r="28">
          <cell r="B28" t="str">
            <v/>
          </cell>
        </row>
        <row r="29">
          <cell r="B29" t="str">
            <v/>
          </cell>
        </row>
        <row r="30">
          <cell r="B30" t="str">
            <v/>
          </cell>
        </row>
      </sheetData>
      <sheetData sheetId="11" refreshError="1">
        <row r="9">
          <cell r="J9" t="str">
            <v>January</v>
          </cell>
          <cell r="K9" t="str">
            <v>February</v>
          </cell>
          <cell r="L9" t="str">
            <v>March</v>
          </cell>
          <cell r="M9" t="str">
            <v>April</v>
          </cell>
          <cell r="N9" t="str">
            <v>May</v>
          </cell>
          <cell r="O9" t="str">
            <v>June</v>
          </cell>
          <cell r="P9" t="str">
            <v>July</v>
          </cell>
          <cell r="Q9" t="str">
            <v>August</v>
          </cell>
          <cell r="R9" t="str">
            <v>September</v>
          </cell>
          <cell r="S9" t="str">
            <v>October</v>
          </cell>
          <cell r="T9" t="str">
            <v>November</v>
          </cell>
          <cell r="U9" t="str">
            <v>December</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9">
          <cell r="B9">
            <v>2002</v>
          </cell>
          <cell r="C9">
            <v>2014</v>
          </cell>
        </row>
        <row r="86">
          <cell r="G86">
            <v>2002</v>
          </cell>
        </row>
        <row r="90">
          <cell r="G90">
            <v>2002</v>
          </cell>
        </row>
        <row r="98">
          <cell r="G98">
            <v>2002</v>
          </cell>
        </row>
        <row r="102">
          <cell r="G102">
            <v>2002</v>
          </cell>
        </row>
      </sheetData>
      <sheetData sheetId="38" refreshError="1">
        <row r="9">
          <cell r="B9">
            <v>2000</v>
          </cell>
          <cell r="C9">
            <v>2014</v>
          </cell>
        </row>
        <row r="86">
          <cell r="G86">
            <v>2000</v>
          </cell>
        </row>
        <row r="91">
          <cell r="G91">
            <v>2000</v>
          </cell>
        </row>
        <row r="101">
          <cell r="G101">
            <v>2000</v>
          </cell>
        </row>
        <row r="106">
          <cell r="G106">
            <v>2000</v>
          </cell>
        </row>
      </sheetData>
      <sheetData sheetId="39" refreshError="1">
        <row r="8">
          <cell r="B8">
            <v>2000</v>
          </cell>
          <cell r="C8">
            <v>2014</v>
          </cell>
        </row>
        <row r="23">
          <cell r="D23">
            <v>2000</v>
          </cell>
        </row>
        <row r="47">
          <cell r="D47">
            <v>2000</v>
          </cell>
        </row>
        <row r="71">
          <cell r="E71">
            <v>2000</v>
          </cell>
        </row>
      </sheetData>
      <sheetData sheetId="40" refreshError="1">
        <row r="11">
          <cell r="B11">
            <v>2001</v>
          </cell>
          <cell r="C11">
            <v>2005</v>
          </cell>
        </row>
        <row r="21">
          <cell r="E21">
            <v>2001</v>
          </cell>
        </row>
        <row r="47">
          <cell r="E47">
            <v>2001</v>
          </cell>
        </row>
      </sheetData>
      <sheetData sheetId="41" refreshError="1">
        <row r="10">
          <cell r="B10">
            <v>2000</v>
          </cell>
          <cell r="C10">
            <v>2014</v>
          </cell>
        </row>
        <row r="22">
          <cell r="E22">
            <v>2000</v>
          </cell>
        </row>
        <row r="46">
          <cell r="E46">
            <v>2000</v>
          </cell>
        </row>
        <row r="72">
          <cell r="F72">
            <v>2000</v>
          </cell>
        </row>
      </sheetData>
      <sheetData sheetId="42" refreshError="1">
        <row r="11">
          <cell r="B11">
            <v>2000</v>
          </cell>
          <cell r="C11">
            <v>2014</v>
          </cell>
        </row>
        <row r="24">
          <cell r="E24">
            <v>2000</v>
          </cell>
        </row>
        <row r="48">
          <cell r="E48">
            <v>2000</v>
          </cell>
        </row>
      </sheetData>
      <sheetData sheetId="43" refreshError="1">
        <row r="11">
          <cell r="B11">
            <v>2000</v>
          </cell>
          <cell r="C11">
            <v>2014</v>
          </cell>
        </row>
        <row r="25">
          <cell r="D25">
            <v>2000</v>
          </cell>
        </row>
      </sheetData>
      <sheetData sheetId="44" refreshError="1">
        <row r="11">
          <cell r="B11">
            <v>2000</v>
          </cell>
          <cell r="C11">
            <v>2014</v>
          </cell>
        </row>
        <row r="24">
          <cell r="D24">
            <v>2000</v>
          </cell>
        </row>
        <row r="48">
          <cell r="D48">
            <v>2000</v>
          </cell>
        </row>
        <row r="72">
          <cell r="D72">
            <v>2000</v>
          </cell>
        </row>
      </sheetData>
      <sheetData sheetId="45" refreshError="1">
        <row r="41">
          <cell r="B41" t="str">
            <v>Source Energy Use</v>
          </cell>
        </row>
        <row r="42">
          <cell r="B42" t="str">
            <v>Site Energy Use</v>
          </cell>
        </row>
        <row r="43">
          <cell r="B43" t="str">
            <v>Energy Related GHG Emissions</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9">
          <cell r="D9" t="str">
            <v>Short Tons</v>
          </cell>
          <cell r="E9" t="str">
            <v>Pounds</v>
          </cell>
          <cell r="F9" t="str">
            <v>Thousand Short Tons</v>
          </cell>
          <cell r="G9" t="str">
            <v>Million Short Tons</v>
          </cell>
          <cell r="H9" t="str">
            <v>Metric Tons</v>
          </cell>
          <cell r="I9" t="str">
            <v>Kilograms</v>
          </cell>
          <cell r="J9" t="str">
            <v>Thousand Metric Tons</v>
          </cell>
          <cell r="K9" t="str">
            <v>Million Metric Tons</v>
          </cell>
          <cell r="L9" t="str">
            <v>Barrels</v>
          </cell>
          <cell r="M9" t="str">
            <v>Thousand Barrels</v>
          </cell>
          <cell r="N9" t="str">
            <v>Million Barrels</v>
          </cell>
          <cell r="O9" t="str">
            <v>Gallons</v>
          </cell>
          <cell r="P9" t="str">
            <v>Thousand Gallons</v>
          </cell>
          <cell r="Q9" t="str">
            <v>Million Gallons</v>
          </cell>
          <cell r="R9" t="str">
            <v>Liters</v>
          </cell>
          <cell r="S9" t="str">
            <v>Kiloliters</v>
          </cell>
          <cell r="T9" t="str">
            <v>Thousand Cubic Feet</v>
          </cell>
          <cell r="U9" t="str">
            <v>Cubic Feet</v>
          </cell>
          <cell r="V9" t="str">
            <v>Million Cubic Feet</v>
          </cell>
          <cell r="W9" t="str">
            <v>Cubic Yards</v>
          </cell>
          <cell r="X9" t="str">
            <v>Cubic Meters</v>
          </cell>
          <cell r="Y9" t="str">
            <v>MMBtus</v>
          </cell>
          <cell r="Z9" t="str">
            <v>Therms</v>
          </cell>
          <cell r="AA9" t="str">
            <v>kWh</v>
          </cell>
          <cell r="AB9" t="str">
            <v>MWh</v>
          </cell>
        </row>
      </sheetData>
      <sheetData sheetId="55" refreshError="1"/>
      <sheetData sheetId="56" refreshError="1"/>
      <sheetData sheetId="57" refreshError="1">
        <row r="6">
          <cell r="B6" t="str">
            <v>AKGD</v>
          </cell>
        </row>
        <row r="7">
          <cell r="B7" t="str">
            <v>AKMS</v>
          </cell>
        </row>
        <row r="8">
          <cell r="B8" t="str">
            <v>AZNM</v>
          </cell>
        </row>
        <row r="9">
          <cell r="B9" t="str">
            <v>CAMX</v>
          </cell>
        </row>
        <row r="10">
          <cell r="B10" t="str">
            <v>ERCT</v>
          </cell>
        </row>
        <row r="11">
          <cell r="B11" t="str">
            <v>FRCC</v>
          </cell>
        </row>
        <row r="12">
          <cell r="B12" t="str">
            <v>HIMS</v>
          </cell>
        </row>
        <row r="13">
          <cell r="B13" t="str">
            <v>HIOA</v>
          </cell>
        </row>
        <row r="14">
          <cell r="B14" t="str">
            <v>MROE</v>
          </cell>
        </row>
        <row r="15">
          <cell r="B15" t="str">
            <v>MROW</v>
          </cell>
        </row>
        <row r="16">
          <cell r="B16" t="str">
            <v>NEWE</v>
          </cell>
        </row>
        <row r="17">
          <cell r="B17" t="str">
            <v>NWPP</v>
          </cell>
        </row>
        <row r="18">
          <cell r="B18" t="str">
            <v>NYCW</v>
          </cell>
        </row>
        <row r="19">
          <cell r="B19" t="str">
            <v>NYLI</v>
          </cell>
        </row>
        <row r="20">
          <cell r="B20" t="str">
            <v>NYUP</v>
          </cell>
        </row>
        <row r="21">
          <cell r="B21" t="str">
            <v>RFCE</v>
          </cell>
        </row>
        <row r="22">
          <cell r="B22" t="str">
            <v>RFCM</v>
          </cell>
        </row>
        <row r="23">
          <cell r="B23" t="str">
            <v>RFCW</v>
          </cell>
        </row>
        <row r="24">
          <cell r="B24" t="str">
            <v>RMPA</v>
          </cell>
        </row>
        <row r="25">
          <cell r="B25" t="str">
            <v>SPNO</v>
          </cell>
        </row>
        <row r="26">
          <cell r="B26" t="str">
            <v>SPSO</v>
          </cell>
        </row>
        <row r="27">
          <cell r="B27" t="str">
            <v>SRMV</v>
          </cell>
        </row>
        <row r="28">
          <cell r="B28" t="str">
            <v>SRMW</v>
          </cell>
        </row>
        <row r="29">
          <cell r="B29" t="str">
            <v>SRSO</v>
          </cell>
        </row>
        <row r="30">
          <cell r="B30" t="str">
            <v>SRTV</v>
          </cell>
        </row>
        <row r="31">
          <cell r="B31" t="str">
            <v>SRVC</v>
          </cell>
        </row>
      </sheetData>
      <sheetData sheetId="58" refreshError="1">
        <row r="65">
          <cell r="C65" t="str">
            <v>Coal</v>
          </cell>
        </row>
        <row r="66">
          <cell r="C66" t="str">
            <v>Petroleum</v>
          </cell>
        </row>
        <row r="67">
          <cell r="C67" t="str">
            <v>Natural Gas</v>
          </cell>
        </row>
        <row r="68">
          <cell r="C68" t="str">
            <v>Biomass</v>
          </cell>
        </row>
        <row r="69">
          <cell r="C69" t="str">
            <v>Other - Solid</v>
          </cell>
        </row>
        <row r="70">
          <cell r="C70" t="str">
            <v>Other - Liquid</v>
          </cell>
        </row>
        <row r="71">
          <cell r="C71" t="str">
            <v>Other - Gas</v>
          </cell>
        </row>
      </sheetData>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Main Menu"/>
      <sheetName val="Tool Map"/>
      <sheetName val="Dashboard"/>
      <sheetName val="Dash Background"/>
      <sheetName val="Basic Information"/>
      <sheetName val="Fuel Types"/>
      <sheetName val="Steam and Transport"/>
      <sheetName val="Lists"/>
      <sheetName val="Monthly Data Year 1"/>
      <sheetName val="Monthly Data Year 2"/>
      <sheetName val="Monthly Data Year 3"/>
      <sheetName val="Monthly Data Year 4"/>
      <sheetName val="Monthly Data Year 5"/>
      <sheetName val="Monthly Data Year 6"/>
      <sheetName val="Monthly Data Year 7"/>
      <sheetName val="Monthly Data Year 8"/>
      <sheetName val="Monthly Data Year 9"/>
      <sheetName val="Monthly Data Year 10"/>
      <sheetName val="Monthly Data Year 11"/>
      <sheetName val="Monthly Data Year 12"/>
      <sheetName val="Monthly Data Year 13"/>
      <sheetName val="Monthly Data Year 14"/>
      <sheetName val="Monthly Data Year 15"/>
      <sheetName val="Monthly Data All"/>
      <sheetName val="Energy Data"/>
      <sheetName val="Production Data"/>
      <sheetName val="Production Process Emissions"/>
      <sheetName val="Other Considerations"/>
      <sheetName val="Reduction Goal"/>
      <sheetName val="Reduction Goal Tracking"/>
      <sheetName val="Report Control Panel"/>
      <sheetName val="Auto Emissions Calcs"/>
      <sheetName val="Facility Energy Usage"/>
      <sheetName val="Total Facility Emissions"/>
      <sheetName val="Summary Data"/>
      <sheetName val="At a Glance Summary"/>
      <sheetName val="At a Glance Intensity Summary"/>
      <sheetName val="At a Glance Goal Summary"/>
      <sheetName val="Indexed Graphs"/>
      <sheetName val="Energy Summary"/>
      <sheetName val="Energy Use vs. Time Summary"/>
      <sheetName val="GHG Report"/>
      <sheetName val="Cost Report"/>
      <sheetName val="Monthly Report"/>
      <sheetName val="Equivalencies Report"/>
      <sheetName val="Energy Program Accomplishments"/>
      <sheetName val="Carbon Costs"/>
      <sheetName val="Statement of Energy Improvement"/>
      <sheetName val="Reference Tables Beyond Here"/>
      <sheetName val="Dash Background Desc"/>
      <sheetName val="Reduction Goal Desc"/>
      <sheetName val="Reduction Goal Tracking Desc"/>
      <sheetName val="Heat Values"/>
      <sheetName val="CO2 Emissions Factors"/>
      <sheetName val="Non CO2 Emissions Factors"/>
      <sheetName val="eGRID Electricity Factors"/>
      <sheetName val="Oxidation Factors"/>
      <sheetName val="Definitions"/>
      <sheetName val="Conversion Factor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ow r="9">
          <cell r="D9" t="str">
            <v>Short Tons</v>
          </cell>
          <cell r="E9" t="str">
            <v>Pounds</v>
          </cell>
          <cell r="F9" t="str">
            <v>Thousand Short Tons</v>
          </cell>
          <cell r="G9" t="str">
            <v>Million Short Tons</v>
          </cell>
          <cell r="H9" t="str">
            <v>Metric Tons</v>
          </cell>
          <cell r="I9" t="str">
            <v>Kilograms</v>
          </cell>
          <cell r="J9" t="str">
            <v>Thousand Metric Tons</v>
          </cell>
          <cell r="K9" t="str">
            <v>Million Metric Tons</v>
          </cell>
          <cell r="L9" t="str">
            <v>Barrels</v>
          </cell>
          <cell r="M9" t="str">
            <v>Thousand Barrels</v>
          </cell>
          <cell r="N9" t="str">
            <v>Million Barrels</v>
          </cell>
          <cell r="O9" t="str">
            <v>Gallons</v>
          </cell>
          <cell r="P9" t="str">
            <v>Thousand Gallons</v>
          </cell>
          <cell r="Q9" t="str">
            <v>Million Gallons</v>
          </cell>
          <cell r="R9" t="str">
            <v>Liters</v>
          </cell>
          <cell r="S9" t="str">
            <v>Kiloliters</v>
          </cell>
          <cell r="T9" t="str">
            <v>Thousand Cubic Feet</v>
          </cell>
          <cell r="U9" t="str">
            <v>Cubic Feet</v>
          </cell>
          <cell r="V9" t="str">
            <v>Million Cubic Feet</v>
          </cell>
          <cell r="W9" t="str">
            <v>Cubic Yards</v>
          </cell>
          <cell r="X9" t="str">
            <v>Cubic Meters</v>
          </cell>
        </row>
      </sheetData>
      <sheetData sheetId="54" refreshError="1"/>
      <sheetData sheetId="55" refreshError="1"/>
      <sheetData sheetId="56"/>
      <sheetData sheetId="57" refreshError="1"/>
      <sheetData sheetId="58" refreshError="1"/>
      <sheetData sheetId="5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E8F8C-8E48-45D6-A2C7-0BF15636E135}">
  <sheetPr>
    <pageSetUpPr fitToPage="1"/>
  </sheetPr>
  <dimension ref="A1:AA100"/>
  <sheetViews>
    <sheetView tabSelected="1" workbookViewId="0"/>
  </sheetViews>
  <sheetFormatPr defaultRowHeight="14.25" x14ac:dyDescent="0.45"/>
  <cols>
    <col min="1" max="1" width="2.73046875" bestFit="1" customWidth="1"/>
    <col min="2" max="16" width="18.73046875" customWidth="1"/>
    <col min="17" max="17" width="30.73046875" customWidth="1"/>
    <col min="18" max="19" width="30.73046875" style="45" customWidth="1"/>
    <col min="20" max="20" width="30.73046875" customWidth="1"/>
    <col min="21" max="21" width="18.73046875" customWidth="1"/>
    <col min="22" max="23" width="30.73046875" customWidth="1"/>
    <col min="24" max="25" width="18.73046875" customWidth="1"/>
  </cols>
  <sheetData>
    <row r="1" spans="1:27" x14ac:dyDescent="0.45">
      <c r="B1" s="46"/>
      <c r="C1" s="46"/>
      <c r="D1" s="46"/>
      <c r="E1" s="46"/>
      <c r="F1" s="46"/>
      <c r="G1" s="46"/>
      <c r="H1" s="61" t="s">
        <v>105</v>
      </c>
      <c r="I1" s="61"/>
      <c r="J1" s="61"/>
      <c r="K1" s="61"/>
      <c r="L1" s="61"/>
      <c r="M1" s="61"/>
      <c r="N1" s="61"/>
      <c r="O1" s="61"/>
      <c r="P1" s="61"/>
      <c r="Q1" s="61"/>
      <c r="R1" s="61"/>
      <c r="S1" s="61"/>
      <c r="T1" s="61"/>
      <c r="U1" s="61"/>
      <c r="V1" s="61"/>
      <c r="W1" s="61"/>
      <c r="X1" s="46"/>
      <c r="Y1" s="46"/>
    </row>
    <row r="2" spans="1:27" x14ac:dyDescent="0.45">
      <c r="B2" s="46"/>
      <c r="C2" s="46"/>
      <c r="D2" s="46"/>
      <c r="E2" s="46"/>
      <c r="F2" s="46"/>
      <c r="G2" s="46"/>
      <c r="H2" s="61"/>
      <c r="I2" s="61"/>
      <c r="J2" s="61"/>
      <c r="K2" s="61"/>
      <c r="L2" s="61"/>
      <c r="M2" s="61"/>
      <c r="N2" s="61"/>
      <c r="O2" s="61"/>
      <c r="P2" s="61"/>
      <c r="Q2" s="61"/>
      <c r="R2" s="61"/>
      <c r="S2" s="61"/>
      <c r="T2" s="61"/>
      <c r="U2" s="61"/>
      <c r="V2" s="61"/>
      <c r="W2" s="61"/>
      <c r="X2" s="46"/>
      <c r="Y2" s="46"/>
    </row>
    <row r="3" spans="1:27" x14ac:dyDescent="0.45">
      <c r="B3" s="46"/>
      <c r="C3" s="46"/>
      <c r="D3" s="46"/>
      <c r="E3" s="46"/>
      <c r="F3" s="46"/>
      <c r="G3" s="46"/>
      <c r="H3" s="61"/>
      <c r="I3" s="61"/>
      <c r="J3" s="61"/>
      <c r="K3" s="61"/>
      <c r="L3" s="61"/>
      <c r="M3" s="61"/>
      <c r="N3" s="61"/>
      <c r="O3" s="61"/>
      <c r="P3" s="61"/>
      <c r="Q3" s="61"/>
      <c r="R3" s="61"/>
      <c r="S3" s="61"/>
      <c r="T3" s="61"/>
      <c r="U3" s="61"/>
      <c r="V3" s="61"/>
      <c r="W3" s="61"/>
      <c r="X3" s="46"/>
      <c r="Y3" s="46"/>
    </row>
    <row r="4" spans="1:27" x14ac:dyDescent="0.45">
      <c r="B4" s="46"/>
      <c r="C4" s="46"/>
      <c r="D4" s="46"/>
      <c r="E4" s="46"/>
      <c r="F4" s="46"/>
      <c r="G4" s="46"/>
      <c r="H4" s="46"/>
      <c r="I4" s="46"/>
      <c r="J4" s="46"/>
      <c r="K4" s="46"/>
      <c r="L4" s="46"/>
      <c r="M4" s="46"/>
      <c r="N4" s="46"/>
      <c r="O4" s="46"/>
      <c r="P4" s="46"/>
      <c r="Q4" s="46"/>
      <c r="R4" s="46"/>
      <c r="S4" s="46"/>
      <c r="T4" s="46"/>
      <c r="U4" s="46"/>
      <c r="V4" s="46"/>
      <c r="W4" s="46"/>
      <c r="X4" s="46"/>
      <c r="Y4" s="46"/>
    </row>
    <row r="5" spans="1:27" x14ac:dyDescent="0.45">
      <c r="B5" s="46"/>
      <c r="C5" s="46"/>
      <c r="D5" s="46"/>
      <c r="E5" s="46"/>
      <c r="F5" s="46"/>
      <c r="G5" s="46"/>
      <c r="H5" s="62" t="s">
        <v>104</v>
      </c>
      <c r="I5" s="62"/>
      <c r="J5" s="62"/>
      <c r="K5" s="62"/>
      <c r="L5" s="62"/>
      <c r="M5" s="62"/>
      <c r="N5" s="62"/>
      <c r="O5" s="62"/>
      <c r="P5" s="62"/>
      <c r="Q5" s="62"/>
      <c r="R5" s="62"/>
      <c r="S5" s="62"/>
      <c r="T5" s="62"/>
      <c r="U5" s="62"/>
      <c r="V5" s="62"/>
      <c r="W5" s="62"/>
      <c r="X5" s="46"/>
      <c r="Y5" s="46"/>
    </row>
    <row r="6" spans="1:27" x14ac:dyDescent="0.45">
      <c r="B6" s="46"/>
      <c r="C6" s="46"/>
      <c r="D6" s="46"/>
      <c r="E6" s="46"/>
      <c r="F6" s="46"/>
      <c r="G6" s="46"/>
      <c r="H6" s="62"/>
      <c r="I6" s="62"/>
      <c r="J6" s="62"/>
      <c r="K6" s="62"/>
      <c r="L6" s="62"/>
      <c r="M6" s="62"/>
      <c r="N6" s="62"/>
      <c r="O6" s="62"/>
      <c r="P6" s="62"/>
      <c r="Q6" s="62"/>
      <c r="R6" s="62"/>
      <c r="S6" s="62"/>
      <c r="T6" s="62"/>
      <c r="U6" s="62"/>
      <c r="V6" s="62"/>
      <c r="W6" s="62"/>
      <c r="X6" s="46"/>
      <c r="Y6" s="46"/>
    </row>
    <row r="7" spans="1:27" x14ac:dyDescent="0.45">
      <c r="B7" s="46"/>
      <c r="C7" s="46"/>
      <c r="D7" s="46"/>
      <c r="E7" s="46"/>
      <c r="F7" s="46"/>
      <c r="G7" s="46"/>
      <c r="H7" s="46"/>
      <c r="I7" s="46"/>
      <c r="J7" s="46"/>
      <c r="K7" s="46"/>
      <c r="L7" s="46"/>
      <c r="M7" s="46"/>
      <c r="N7" s="46"/>
      <c r="O7" s="46"/>
      <c r="P7" s="46"/>
      <c r="Q7" s="46"/>
      <c r="R7" s="46"/>
      <c r="S7" s="46"/>
      <c r="T7" s="46"/>
      <c r="U7" s="46"/>
      <c r="V7" s="46"/>
      <c r="W7" s="46"/>
      <c r="X7" s="46"/>
      <c r="Y7" s="46"/>
    </row>
    <row r="8" spans="1:27" x14ac:dyDescent="0.45">
      <c r="B8" s="46"/>
      <c r="C8" s="46"/>
      <c r="D8" s="46"/>
      <c r="E8" s="46"/>
      <c r="F8" s="46"/>
      <c r="G8" s="46"/>
      <c r="H8" s="60" t="s">
        <v>108</v>
      </c>
      <c r="I8" s="60"/>
      <c r="J8" s="60"/>
      <c r="K8" s="60"/>
      <c r="L8" s="60"/>
      <c r="M8" s="60"/>
      <c r="N8" s="60"/>
      <c r="O8" s="60"/>
      <c r="P8" s="60"/>
      <c r="Q8" s="60"/>
      <c r="R8" s="60"/>
      <c r="S8" s="60"/>
      <c r="T8" s="60"/>
      <c r="U8" s="60"/>
      <c r="V8" s="60"/>
      <c r="W8" s="60"/>
      <c r="X8" s="46"/>
      <c r="Y8" s="46"/>
    </row>
    <row r="9" spans="1:27" x14ac:dyDescent="0.45">
      <c r="B9" s="46"/>
      <c r="C9" s="46"/>
      <c r="D9" s="46"/>
      <c r="E9" s="46"/>
      <c r="F9" s="46"/>
      <c r="G9" s="46"/>
      <c r="H9" s="60"/>
      <c r="I9" s="60"/>
      <c r="J9" s="60"/>
      <c r="K9" s="60"/>
      <c r="L9" s="60"/>
      <c r="M9" s="60"/>
      <c r="N9" s="60"/>
      <c r="O9" s="60"/>
      <c r="P9" s="60"/>
      <c r="Q9" s="60"/>
      <c r="R9" s="60"/>
      <c r="S9" s="60"/>
      <c r="T9" s="60"/>
      <c r="U9" s="60"/>
      <c r="V9" s="60"/>
      <c r="W9" s="60"/>
      <c r="X9" s="46"/>
      <c r="Y9" s="46"/>
    </row>
    <row r="10" spans="1:27" x14ac:dyDescent="0.45">
      <c r="B10" s="46"/>
      <c r="C10" s="46"/>
      <c r="D10" s="46"/>
      <c r="E10" s="46"/>
      <c r="F10" s="46"/>
      <c r="G10" s="46"/>
      <c r="H10" s="60"/>
      <c r="I10" s="60"/>
      <c r="J10" s="60"/>
      <c r="K10" s="60"/>
      <c r="L10" s="60"/>
      <c r="M10" s="60"/>
      <c r="N10" s="60"/>
      <c r="O10" s="60"/>
      <c r="P10" s="60"/>
      <c r="Q10" s="60"/>
      <c r="R10" s="60"/>
      <c r="S10" s="60"/>
      <c r="T10" s="60"/>
      <c r="U10" s="60"/>
      <c r="V10" s="60"/>
      <c r="W10" s="60"/>
      <c r="X10" s="46"/>
      <c r="Y10" s="46"/>
    </row>
    <row r="11" spans="1:27" ht="14.65" thickBot="1" x14ac:dyDescent="0.5">
      <c r="B11" s="46"/>
      <c r="C11" s="46"/>
      <c r="D11" s="46"/>
      <c r="E11" s="46"/>
      <c r="F11" s="46"/>
      <c r="G11" s="46"/>
      <c r="H11" s="46"/>
      <c r="I11" s="46"/>
      <c r="J11" s="46"/>
      <c r="K11" s="46"/>
      <c r="L11" s="46"/>
      <c r="M11" s="46"/>
      <c r="N11" s="46"/>
      <c r="O11" s="46"/>
      <c r="P11" s="46"/>
      <c r="Q11" s="46"/>
      <c r="R11" s="46"/>
      <c r="S11" s="46"/>
      <c r="T11" s="59"/>
      <c r="U11" s="46"/>
      <c r="V11" s="46"/>
      <c r="W11" s="46"/>
      <c r="X11" s="46"/>
      <c r="Y11" s="46"/>
    </row>
    <row r="12" spans="1:27" ht="57.75" thickTop="1" thickBot="1" x14ac:dyDescent="0.5">
      <c r="B12" s="47" t="s">
        <v>88</v>
      </c>
      <c r="C12" s="48" t="s">
        <v>84</v>
      </c>
      <c r="D12" s="48" t="s">
        <v>85</v>
      </c>
      <c r="E12" s="48" t="s">
        <v>86</v>
      </c>
      <c r="F12" s="48" t="s">
        <v>89</v>
      </c>
      <c r="G12" s="48" t="s">
        <v>103</v>
      </c>
      <c r="H12" s="48" t="s">
        <v>90</v>
      </c>
      <c r="I12" s="48" t="s">
        <v>91</v>
      </c>
      <c r="J12" s="48" t="s">
        <v>92</v>
      </c>
      <c r="K12" s="49" t="s">
        <v>87</v>
      </c>
      <c r="L12" s="49" t="s">
        <v>95</v>
      </c>
      <c r="M12" s="49" t="s">
        <v>96</v>
      </c>
      <c r="N12" s="49" t="s">
        <v>97</v>
      </c>
      <c r="O12" s="49" t="s">
        <v>98</v>
      </c>
      <c r="P12" s="49" t="s">
        <v>110</v>
      </c>
      <c r="Q12" s="49" t="s">
        <v>99</v>
      </c>
      <c r="R12" s="49" t="s">
        <v>112</v>
      </c>
      <c r="S12" s="49" t="s">
        <v>113</v>
      </c>
      <c r="T12" s="49" t="s">
        <v>111</v>
      </c>
      <c r="U12" s="49" t="s">
        <v>100</v>
      </c>
      <c r="V12" s="49" t="s">
        <v>102</v>
      </c>
      <c r="W12" s="49" t="s">
        <v>101</v>
      </c>
      <c r="X12" s="49" t="s">
        <v>107</v>
      </c>
      <c r="Y12" s="50" t="s">
        <v>106</v>
      </c>
      <c r="Z12" s="45"/>
      <c r="AA12" s="45"/>
    </row>
    <row r="13" spans="1:27" s="55" customFormat="1" ht="14.65" thickTop="1" x14ac:dyDescent="0.45">
      <c r="A13" s="51">
        <v>1</v>
      </c>
      <c r="B13" s="52"/>
      <c r="C13" s="52"/>
      <c r="D13" s="52"/>
      <c r="E13" s="52"/>
      <c r="F13" s="52"/>
      <c r="G13" s="52"/>
      <c r="H13" s="52"/>
      <c r="I13" s="52"/>
      <c r="J13" s="52"/>
      <c r="K13" s="52"/>
      <c r="L13" s="53"/>
      <c r="M13" s="53"/>
      <c r="N13" s="53"/>
      <c r="O13" s="53"/>
      <c r="P13" s="54"/>
      <c r="Q13" s="53"/>
      <c r="R13" s="53"/>
      <c r="S13" s="53"/>
      <c r="T13" s="53"/>
      <c r="U13" s="53"/>
      <c r="V13" s="53"/>
      <c r="W13" s="53"/>
      <c r="X13" s="53"/>
      <c r="Y13" s="53"/>
    </row>
    <row r="14" spans="1:27" s="55" customFormat="1" x14ac:dyDescent="0.45">
      <c r="A14" s="51">
        <v>2</v>
      </c>
      <c r="B14" s="51"/>
      <c r="C14" s="51"/>
      <c r="D14" s="51"/>
      <c r="E14" s="51"/>
      <c r="F14" s="51"/>
      <c r="G14" s="51"/>
      <c r="H14" s="51"/>
      <c r="I14" s="51"/>
      <c r="J14" s="51"/>
      <c r="K14" s="51"/>
      <c r="L14" s="56"/>
      <c r="M14" s="56"/>
      <c r="N14" s="56"/>
      <c r="O14" s="56"/>
      <c r="P14" s="57"/>
      <c r="Q14" s="56"/>
      <c r="R14" s="56"/>
      <c r="S14" s="56"/>
      <c r="T14" s="56"/>
      <c r="U14" s="56"/>
      <c r="V14" s="56"/>
      <c r="W14" s="56"/>
      <c r="X14" s="56"/>
      <c r="Y14" s="56"/>
    </row>
    <row r="15" spans="1:27" s="55" customFormat="1" x14ac:dyDescent="0.45">
      <c r="A15" s="51">
        <v>3</v>
      </c>
      <c r="B15" s="51"/>
      <c r="C15" s="51"/>
      <c r="D15" s="51"/>
      <c r="E15" s="51"/>
      <c r="F15" s="51"/>
      <c r="G15" s="51"/>
      <c r="H15" s="51"/>
      <c r="I15" s="51"/>
      <c r="J15" s="51"/>
      <c r="K15" s="51"/>
      <c r="L15" s="56"/>
      <c r="M15" s="56"/>
      <c r="N15" s="56"/>
      <c r="O15" s="56"/>
      <c r="P15" s="57"/>
      <c r="Q15" s="56"/>
      <c r="R15" s="56"/>
      <c r="S15" s="56"/>
      <c r="T15" s="56"/>
      <c r="U15" s="56"/>
      <c r="V15" s="56"/>
      <c r="W15" s="56"/>
      <c r="X15" s="56"/>
      <c r="Y15" s="56"/>
    </row>
    <row r="16" spans="1:27" s="55" customFormat="1" x14ac:dyDescent="0.45">
      <c r="A16" s="51">
        <v>4</v>
      </c>
      <c r="B16" s="51"/>
      <c r="C16" s="51"/>
      <c r="D16" s="51"/>
      <c r="E16" s="51"/>
      <c r="F16" s="51"/>
      <c r="G16" s="51"/>
      <c r="H16" s="51"/>
      <c r="I16" s="51"/>
      <c r="J16" s="51"/>
      <c r="K16" s="51"/>
      <c r="L16" s="56"/>
      <c r="M16" s="56"/>
      <c r="N16" s="56"/>
      <c r="O16" s="56"/>
      <c r="P16" s="57"/>
      <c r="Q16" s="56"/>
      <c r="R16" s="56"/>
      <c r="S16" s="56"/>
      <c r="T16" s="56"/>
      <c r="U16" s="56"/>
      <c r="V16" s="56"/>
      <c r="W16" s="56"/>
      <c r="X16" s="56"/>
      <c r="Y16" s="56"/>
    </row>
    <row r="17" spans="1:25" s="55" customFormat="1" x14ac:dyDescent="0.45">
      <c r="A17" s="51">
        <v>5</v>
      </c>
      <c r="B17" s="51"/>
      <c r="C17" s="51"/>
      <c r="D17" s="51"/>
      <c r="E17" s="51"/>
      <c r="F17" s="51"/>
      <c r="G17" s="51"/>
      <c r="H17" s="51"/>
      <c r="I17" s="51"/>
      <c r="J17" s="51"/>
      <c r="K17" s="51"/>
      <c r="L17" s="56"/>
      <c r="M17" s="56"/>
      <c r="N17" s="56"/>
      <c r="O17" s="56"/>
      <c r="P17" s="57"/>
      <c r="Q17" s="56"/>
      <c r="R17" s="56"/>
      <c r="S17" s="56"/>
      <c r="T17" s="56"/>
      <c r="U17" s="56"/>
      <c r="V17" s="56"/>
      <c r="W17" s="56"/>
      <c r="X17" s="56"/>
      <c r="Y17" s="56"/>
    </row>
    <row r="18" spans="1:25" s="55" customFormat="1" x14ac:dyDescent="0.45">
      <c r="A18" s="51">
        <v>6</v>
      </c>
      <c r="B18" s="51"/>
      <c r="C18" s="51"/>
      <c r="D18" s="51"/>
      <c r="E18" s="51"/>
      <c r="F18" s="51"/>
      <c r="G18" s="51"/>
      <c r="H18" s="51"/>
      <c r="I18" s="51"/>
      <c r="J18" s="51"/>
      <c r="K18" s="51"/>
      <c r="L18" s="56"/>
      <c r="M18" s="56"/>
      <c r="N18" s="56"/>
      <c r="O18" s="56"/>
      <c r="P18" s="57"/>
      <c r="Q18" s="56"/>
      <c r="R18" s="56"/>
      <c r="S18" s="56"/>
      <c r="T18" s="56"/>
      <c r="U18" s="56"/>
      <c r="V18" s="56"/>
      <c r="W18" s="56"/>
      <c r="X18" s="56"/>
      <c r="Y18" s="56"/>
    </row>
    <row r="19" spans="1:25" s="55" customFormat="1" x14ac:dyDescent="0.45">
      <c r="A19" s="51">
        <v>7</v>
      </c>
      <c r="B19" s="51"/>
      <c r="C19" s="51"/>
      <c r="D19" s="51"/>
      <c r="E19" s="51"/>
      <c r="F19" s="51"/>
      <c r="G19" s="51"/>
      <c r="H19" s="51"/>
      <c r="I19" s="51"/>
      <c r="J19" s="51"/>
      <c r="K19" s="51"/>
      <c r="L19" s="56"/>
      <c r="M19" s="56"/>
      <c r="N19" s="56"/>
      <c r="O19" s="56"/>
      <c r="P19" s="57"/>
      <c r="Q19" s="56"/>
      <c r="R19" s="56"/>
      <c r="S19" s="56"/>
      <c r="T19" s="56"/>
      <c r="U19" s="56"/>
      <c r="V19" s="56"/>
      <c r="W19" s="56"/>
      <c r="X19" s="56"/>
      <c r="Y19" s="56"/>
    </row>
    <row r="20" spans="1:25" s="55" customFormat="1" x14ac:dyDescent="0.45">
      <c r="A20" s="51">
        <v>8</v>
      </c>
      <c r="B20" s="51"/>
      <c r="C20" s="51"/>
      <c r="D20" s="51"/>
      <c r="E20" s="51"/>
      <c r="F20" s="51"/>
      <c r="G20" s="51"/>
      <c r="H20" s="51"/>
      <c r="I20" s="51"/>
      <c r="J20" s="51"/>
      <c r="K20" s="51"/>
      <c r="L20" s="56"/>
      <c r="M20" s="56"/>
      <c r="N20" s="56"/>
      <c r="O20" s="56"/>
      <c r="P20" s="57"/>
      <c r="Q20" s="56"/>
      <c r="R20" s="56"/>
      <c r="S20" s="56"/>
      <c r="T20" s="56"/>
      <c r="U20" s="56"/>
      <c r="V20" s="56"/>
      <c r="W20" s="56"/>
      <c r="X20" s="56"/>
      <c r="Y20" s="56"/>
    </row>
    <row r="21" spans="1:25" s="55" customFormat="1" x14ac:dyDescent="0.45">
      <c r="A21" s="51">
        <v>9</v>
      </c>
      <c r="B21" s="51"/>
      <c r="C21" s="51"/>
      <c r="D21" s="51"/>
      <c r="E21" s="51"/>
      <c r="F21" s="51"/>
      <c r="G21" s="51"/>
      <c r="H21" s="51"/>
      <c r="I21" s="51"/>
      <c r="J21" s="51"/>
      <c r="K21" s="51"/>
      <c r="L21" s="56"/>
      <c r="M21" s="56"/>
      <c r="N21" s="56"/>
      <c r="O21" s="56"/>
      <c r="P21" s="57"/>
      <c r="Q21" s="56"/>
      <c r="R21" s="56"/>
      <c r="S21" s="56"/>
      <c r="T21" s="56"/>
      <c r="U21" s="56"/>
      <c r="V21" s="56"/>
      <c r="W21" s="56"/>
      <c r="X21" s="56"/>
      <c r="Y21" s="56"/>
    </row>
    <row r="22" spans="1:25" s="55" customFormat="1" x14ac:dyDescent="0.45">
      <c r="A22" s="51">
        <v>10</v>
      </c>
      <c r="B22" s="51"/>
      <c r="C22" s="51"/>
      <c r="D22" s="51"/>
      <c r="E22" s="51"/>
      <c r="F22" s="51"/>
      <c r="G22" s="51"/>
      <c r="H22" s="51"/>
      <c r="I22" s="51"/>
      <c r="J22" s="51"/>
      <c r="K22" s="51"/>
      <c r="L22" s="56"/>
      <c r="M22" s="56"/>
      <c r="N22" s="56"/>
      <c r="O22" s="56"/>
      <c r="P22" s="57"/>
      <c r="Q22" s="56"/>
      <c r="R22" s="56"/>
      <c r="S22" s="56"/>
      <c r="T22" s="56"/>
      <c r="U22" s="56"/>
      <c r="V22" s="56"/>
      <c r="W22" s="56"/>
      <c r="X22" s="56"/>
      <c r="Y22" s="56"/>
    </row>
    <row r="23" spans="1:25" s="55" customFormat="1" x14ac:dyDescent="0.45">
      <c r="A23" s="51">
        <v>11</v>
      </c>
      <c r="B23" s="51"/>
      <c r="C23" s="51"/>
      <c r="D23" s="51"/>
      <c r="E23" s="51"/>
      <c r="F23" s="51"/>
      <c r="G23" s="51"/>
      <c r="H23" s="51"/>
      <c r="I23" s="51"/>
      <c r="J23" s="51"/>
      <c r="K23" s="51"/>
      <c r="L23" s="56"/>
      <c r="M23" s="56"/>
      <c r="N23" s="56"/>
      <c r="O23" s="56"/>
      <c r="P23" s="57"/>
      <c r="Q23" s="56"/>
      <c r="R23" s="56"/>
      <c r="S23" s="56"/>
      <c r="T23" s="56"/>
      <c r="U23" s="56"/>
      <c r="V23" s="56"/>
      <c r="W23" s="56"/>
      <c r="X23" s="56"/>
      <c r="Y23" s="56"/>
    </row>
    <row r="24" spans="1:25" s="55" customFormat="1" x14ac:dyDescent="0.45">
      <c r="A24" s="51">
        <v>12</v>
      </c>
      <c r="B24" s="51"/>
      <c r="C24" s="51"/>
      <c r="D24" s="51"/>
      <c r="E24" s="51"/>
      <c r="F24" s="51"/>
      <c r="G24" s="51"/>
      <c r="H24" s="51"/>
      <c r="I24" s="51"/>
      <c r="J24" s="51"/>
      <c r="K24" s="51"/>
      <c r="L24" s="56"/>
      <c r="M24" s="56"/>
      <c r="N24" s="56"/>
      <c r="O24" s="56"/>
      <c r="P24" s="57"/>
      <c r="Q24" s="56"/>
      <c r="R24" s="56"/>
      <c r="S24" s="56"/>
      <c r="T24" s="56"/>
      <c r="U24" s="56"/>
      <c r="V24" s="56"/>
      <c r="W24" s="56"/>
      <c r="X24" s="56"/>
      <c r="Y24" s="56"/>
    </row>
    <row r="25" spans="1:25" s="55" customFormat="1" x14ac:dyDescent="0.45">
      <c r="A25" s="51">
        <v>13</v>
      </c>
      <c r="B25" s="51"/>
      <c r="C25" s="51"/>
      <c r="D25" s="51"/>
      <c r="E25" s="51"/>
      <c r="F25" s="51"/>
      <c r="G25" s="51"/>
      <c r="H25" s="51"/>
      <c r="I25" s="51"/>
      <c r="J25" s="51"/>
      <c r="K25" s="51"/>
      <c r="L25" s="56"/>
      <c r="M25" s="56"/>
      <c r="N25" s="56"/>
      <c r="O25" s="56"/>
      <c r="P25" s="57"/>
      <c r="Q25" s="56"/>
      <c r="R25" s="56"/>
      <c r="S25" s="56"/>
      <c r="T25" s="56"/>
      <c r="U25" s="56"/>
      <c r="V25" s="56"/>
      <c r="W25" s="56"/>
      <c r="X25" s="56"/>
      <c r="Y25" s="56"/>
    </row>
    <row r="26" spans="1:25" s="55" customFormat="1" x14ac:dyDescent="0.45">
      <c r="A26" s="51">
        <v>14</v>
      </c>
      <c r="B26" s="51"/>
      <c r="C26" s="51"/>
      <c r="D26" s="51"/>
      <c r="E26" s="51"/>
      <c r="F26" s="51"/>
      <c r="G26" s="51"/>
      <c r="H26" s="51"/>
      <c r="I26" s="51"/>
      <c r="J26" s="51"/>
      <c r="K26" s="51"/>
      <c r="L26" s="56"/>
      <c r="M26" s="56"/>
      <c r="N26" s="56"/>
      <c r="O26" s="56"/>
      <c r="P26" s="57"/>
      <c r="Q26" s="56"/>
      <c r="R26" s="56"/>
      <c r="S26" s="56"/>
      <c r="T26" s="56"/>
      <c r="U26" s="56"/>
      <c r="V26" s="56"/>
      <c r="W26" s="56"/>
      <c r="X26" s="56"/>
      <c r="Y26" s="56"/>
    </row>
    <row r="27" spans="1:25" s="55" customFormat="1" x14ac:dyDescent="0.45">
      <c r="A27" s="51">
        <v>15</v>
      </c>
      <c r="B27" s="51"/>
      <c r="C27" s="51"/>
      <c r="D27" s="51"/>
      <c r="E27" s="51"/>
      <c r="F27" s="51"/>
      <c r="G27" s="51"/>
      <c r="H27" s="51"/>
      <c r="I27" s="51"/>
      <c r="J27" s="51"/>
      <c r="K27" s="51"/>
      <c r="L27" s="56"/>
      <c r="M27" s="56"/>
      <c r="N27" s="56"/>
      <c r="O27" s="56"/>
      <c r="P27" s="57"/>
      <c r="Q27" s="56"/>
      <c r="R27" s="56"/>
      <c r="S27" s="56"/>
      <c r="T27" s="56"/>
      <c r="U27" s="56"/>
      <c r="V27" s="56"/>
      <c r="W27" s="56"/>
      <c r="X27" s="56"/>
      <c r="Y27" s="56"/>
    </row>
    <row r="28" spans="1:25" s="55" customFormat="1" x14ac:dyDescent="0.45">
      <c r="A28" s="51">
        <v>16</v>
      </c>
      <c r="B28" s="51"/>
      <c r="C28" s="51"/>
      <c r="D28" s="51"/>
      <c r="E28" s="51"/>
      <c r="F28" s="51"/>
      <c r="G28" s="51"/>
      <c r="H28" s="51"/>
      <c r="I28" s="51"/>
      <c r="J28" s="51"/>
      <c r="K28" s="51"/>
      <c r="L28" s="56"/>
      <c r="M28" s="56"/>
      <c r="N28" s="56"/>
      <c r="O28" s="56"/>
      <c r="P28" s="57"/>
      <c r="Q28" s="56"/>
      <c r="R28" s="56"/>
      <c r="S28" s="56"/>
      <c r="T28" s="56"/>
      <c r="U28" s="56"/>
      <c r="V28" s="56"/>
      <c r="W28" s="56"/>
      <c r="X28" s="56"/>
      <c r="Y28" s="56"/>
    </row>
    <row r="29" spans="1:25" s="55" customFormat="1" x14ac:dyDescent="0.45">
      <c r="A29" s="51">
        <v>17</v>
      </c>
      <c r="B29" s="51"/>
      <c r="C29" s="51"/>
      <c r="D29" s="51"/>
      <c r="E29" s="51"/>
      <c r="F29" s="51"/>
      <c r="G29" s="51"/>
      <c r="H29" s="51"/>
      <c r="I29" s="51"/>
      <c r="J29" s="51"/>
      <c r="K29" s="51"/>
      <c r="L29" s="56"/>
      <c r="M29" s="56"/>
      <c r="N29" s="56"/>
      <c r="O29" s="56"/>
      <c r="P29" s="57"/>
      <c r="Q29" s="56"/>
      <c r="R29" s="56"/>
      <c r="S29" s="56"/>
      <c r="T29" s="56"/>
      <c r="U29" s="56"/>
      <c r="V29" s="56"/>
      <c r="W29" s="56"/>
      <c r="X29" s="56"/>
      <c r="Y29" s="56"/>
    </row>
    <row r="30" spans="1:25" s="55" customFormat="1" x14ac:dyDescent="0.45">
      <c r="A30" s="51">
        <v>18</v>
      </c>
      <c r="B30" s="51"/>
      <c r="C30" s="51"/>
      <c r="D30" s="51"/>
      <c r="E30" s="51"/>
      <c r="F30" s="51"/>
      <c r="G30" s="51"/>
      <c r="H30" s="51"/>
      <c r="I30" s="51"/>
      <c r="J30" s="51"/>
      <c r="K30" s="51"/>
      <c r="L30" s="56"/>
      <c r="M30" s="56"/>
      <c r="N30" s="56"/>
      <c r="O30" s="56"/>
      <c r="P30" s="57"/>
      <c r="Q30" s="56"/>
      <c r="R30" s="56"/>
      <c r="S30" s="56"/>
      <c r="T30" s="56"/>
      <c r="U30" s="56"/>
      <c r="V30" s="56"/>
      <c r="W30" s="56"/>
      <c r="X30" s="56"/>
      <c r="Y30" s="56"/>
    </row>
    <row r="31" spans="1:25" s="55" customFormat="1" x14ac:dyDescent="0.45">
      <c r="A31" s="51">
        <v>19</v>
      </c>
      <c r="B31" s="51"/>
      <c r="C31" s="51"/>
      <c r="D31" s="51"/>
      <c r="E31" s="51"/>
      <c r="F31" s="51"/>
      <c r="G31" s="51"/>
      <c r="H31" s="51"/>
      <c r="I31" s="51"/>
      <c r="J31" s="51"/>
      <c r="K31" s="51"/>
      <c r="L31" s="56"/>
      <c r="M31" s="56"/>
      <c r="N31" s="56"/>
      <c r="O31" s="56"/>
      <c r="P31" s="57"/>
      <c r="Q31" s="56"/>
      <c r="R31" s="56"/>
      <c r="S31" s="56"/>
      <c r="T31" s="56"/>
      <c r="U31" s="56"/>
      <c r="V31" s="56"/>
      <c r="W31" s="56"/>
      <c r="X31" s="56"/>
      <c r="Y31" s="56"/>
    </row>
    <row r="32" spans="1:25" s="55" customFormat="1" x14ac:dyDescent="0.45">
      <c r="A32" s="51">
        <v>20</v>
      </c>
      <c r="B32" s="51"/>
      <c r="C32" s="51"/>
      <c r="D32" s="51"/>
      <c r="E32" s="51"/>
      <c r="F32" s="51"/>
      <c r="G32" s="51"/>
      <c r="H32" s="51"/>
      <c r="I32" s="51"/>
      <c r="J32" s="51"/>
      <c r="K32" s="51"/>
      <c r="L32" s="56"/>
      <c r="M32" s="56"/>
      <c r="N32" s="56"/>
      <c r="O32" s="56"/>
      <c r="P32" s="57"/>
      <c r="Q32" s="56"/>
      <c r="R32" s="56"/>
      <c r="S32" s="56"/>
      <c r="T32" s="56"/>
      <c r="U32" s="56"/>
      <c r="V32" s="56"/>
      <c r="W32" s="56"/>
      <c r="X32" s="56"/>
      <c r="Y32" s="56"/>
    </row>
    <row r="33" spans="1:25" s="55" customFormat="1" x14ac:dyDescent="0.45">
      <c r="A33" s="51">
        <v>21</v>
      </c>
      <c r="B33" s="51"/>
      <c r="C33" s="51"/>
      <c r="D33" s="51"/>
      <c r="E33" s="51"/>
      <c r="F33" s="51"/>
      <c r="G33" s="51"/>
      <c r="H33" s="51"/>
      <c r="I33" s="51"/>
      <c r="J33" s="51"/>
      <c r="K33" s="51"/>
      <c r="L33" s="56"/>
      <c r="M33" s="56"/>
      <c r="N33" s="56"/>
      <c r="O33" s="56"/>
      <c r="P33" s="57"/>
      <c r="Q33" s="56"/>
      <c r="R33" s="56"/>
      <c r="S33" s="56"/>
      <c r="T33" s="56"/>
      <c r="U33" s="56"/>
      <c r="V33" s="56"/>
      <c r="W33" s="56"/>
      <c r="X33" s="56"/>
      <c r="Y33" s="56"/>
    </row>
    <row r="34" spans="1:25" s="55" customFormat="1" x14ac:dyDescent="0.45">
      <c r="A34" s="51">
        <v>22</v>
      </c>
      <c r="B34" s="51"/>
      <c r="C34" s="51"/>
      <c r="D34" s="51"/>
      <c r="E34" s="51"/>
      <c r="F34" s="51"/>
      <c r="G34" s="51"/>
      <c r="H34" s="51"/>
      <c r="I34" s="51"/>
      <c r="J34" s="51"/>
      <c r="K34" s="51"/>
      <c r="L34" s="56"/>
      <c r="M34" s="56"/>
      <c r="N34" s="56"/>
      <c r="O34" s="56"/>
      <c r="P34" s="57"/>
      <c r="Q34" s="56"/>
      <c r="R34" s="56"/>
      <c r="S34" s="56"/>
      <c r="T34" s="56"/>
      <c r="U34" s="56"/>
      <c r="V34" s="56"/>
      <c r="W34" s="56"/>
      <c r="X34" s="56"/>
      <c r="Y34" s="56"/>
    </row>
    <row r="35" spans="1:25" s="55" customFormat="1" x14ac:dyDescent="0.45">
      <c r="A35" s="51">
        <v>23</v>
      </c>
      <c r="B35" s="51"/>
      <c r="C35" s="51"/>
      <c r="D35" s="51"/>
      <c r="E35" s="51"/>
      <c r="F35" s="51"/>
      <c r="G35" s="51"/>
      <c r="H35" s="51"/>
      <c r="I35" s="51"/>
      <c r="J35" s="51"/>
      <c r="K35" s="51"/>
      <c r="L35" s="56"/>
      <c r="M35" s="56"/>
      <c r="N35" s="56"/>
      <c r="O35" s="56"/>
      <c r="P35" s="57"/>
      <c r="Q35" s="56"/>
      <c r="R35" s="56"/>
      <c r="S35" s="56"/>
      <c r="T35" s="56"/>
      <c r="U35" s="56"/>
      <c r="V35" s="56"/>
      <c r="W35" s="56"/>
      <c r="X35" s="56"/>
      <c r="Y35" s="56"/>
    </row>
    <row r="36" spans="1:25" s="55" customFormat="1" x14ac:dyDescent="0.45">
      <c r="A36" s="51">
        <v>24</v>
      </c>
      <c r="B36" s="51"/>
      <c r="C36" s="51"/>
      <c r="D36" s="51"/>
      <c r="E36" s="51"/>
      <c r="F36" s="51"/>
      <c r="G36" s="51"/>
      <c r="H36" s="51"/>
      <c r="I36" s="51"/>
      <c r="J36" s="51"/>
      <c r="K36" s="51"/>
      <c r="L36" s="56"/>
      <c r="M36" s="56"/>
      <c r="N36" s="56"/>
      <c r="O36" s="56"/>
      <c r="P36" s="57"/>
      <c r="Q36" s="56"/>
      <c r="R36" s="56"/>
      <c r="S36" s="56"/>
      <c r="T36" s="56"/>
      <c r="U36" s="56"/>
      <c r="V36" s="56"/>
      <c r="W36" s="56"/>
      <c r="X36" s="56"/>
      <c r="Y36" s="56"/>
    </row>
    <row r="37" spans="1:25" s="55" customFormat="1" x14ac:dyDescent="0.45">
      <c r="A37" s="51">
        <v>25</v>
      </c>
      <c r="B37" s="51"/>
      <c r="C37" s="51"/>
      <c r="D37" s="51"/>
      <c r="E37" s="51"/>
      <c r="F37" s="51"/>
      <c r="G37" s="51"/>
      <c r="H37" s="51"/>
      <c r="I37" s="51"/>
      <c r="J37" s="51"/>
      <c r="K37" s="51"/>
      <c r="L37" s="56"/>
      <c r="M37" s="56"/>
      <c r="N37" s="56"/>
      <c r="O37" s="56"/>
      <c r="P37" s="57"/>
      <c r="Q37" s="56"/>
      <c r="R37" s="56"/>
      <c r="S37" s="56"/>
      <c r="T37" s="56"/>
      <c r="U37" s="56"/>
      <c r="V37" s="56"/>
      <c r="W37" s="56"/>
      <c r="X37" s="56"/>
      <c r="Y37" s="56"/>
    </row>
    <row r="38" spans="1:25" s="55" customFormat="1" x14ac:dyDescent="0.45">
      <c r="A38" s="51">
        <v>26</v>
      </c>
      <c r="B38" s="51"/>
      <c r="C38" s="51"/>
      <c r="D38" s="51"/>
      <c r="E38" s="51"/>
      <c r="F38" s="51"/>
      <c r="G38" s="51"/>
      <c r="H38" s="51"/>
      <c r="I38" s="51"/>
      <c r="J38" s="51"/>
      <c r="K38" s="51"/>
      <c r="L38" s="56"/>
      <c r="M38" s="56"/>
      <c r="N38" s="56"/>
      <c r="O38" s="56"/>
      <c r="P38" s="57"/>
      <c r="Q38" s="56"/>
      <c r="R38" s="56"/>
      <c r="S38" s="56"/>
      <c r="T38" s="56"/>
      <c r="U38" s="56"/>
      <c r="V38" s="56"/>
      <c r="W38" s="56"/>
      <c r="X38" s="56"/>
      <c r="Y38" s="56"/>
    </row>
    <row r="39" spans="1:25" s="55" customFormat="1" x14ac:dyDescent="0.45">
      <c r="A39" s="51">
        <v>27</v>
      </c>
      <c r="B39" s="51"/>
      <c r="C39" s="51"/>
      <c r="D39" s="51"/>
      <c r="E39" s="51"/>
      <c r="F39" s="51"/>
      <c r="G39" s="51"/>
      <c r="H39" s="51"/>
      <c r="I39" s="51"/>
      <c r="J39" s="51"/>
      <c r="K39" s="51"/>
      <c r="L39" s="56"/>
      <c r="M39" s="56"/>
      <c r="N39" s="56"/>
      <c r="O39" s="56"/>
      <c r="P39" s="57"/>
      <c r="Q39" s="56"/>
      <c r="R39" s="56"/>
      <c r="S39" s="56"/>
      <c r="T39" s="56"/>
      <c r="U39" s="56"/>
      <c r="V39" s="56"/>
      <c r="W39" s="56"/>
      <c r="X39" s="56"/>
      <c r="Y39" s="56"/>
    </row>
    <row r="40" spans="1:25" s="55" customFormat="1" x14ac:dyDescent="0.45">
      <c r="A40" s="51">
        <v>28</v>
      </c>
      <c r="B40" s="51"/>
      <c r="C40" s="51"/>
      <c r="D40" s="51"/>
      <c r="E40" s="51"/>
      <c r="F40" s="51"/>
      <c r="G40" s="51"/>
      <c r="H40" s="51"/>
      <c r="I40" s="51"/>
      <c r="J40" s="51"/>
      <c r="K40" s="51"/>
      <c r="L40" s="56"/>
      <c r="M40" s="56"/>
      <c r="N40" s="56"/>
      <c r="O40" s="56"/>
      <c r="P40" s="57"/>
      <c r="Q40" s="56"/>
      <c r="R40" s="56"/>
      <c r="S40" s="56"/>
      <c r="T40" s="56"/>
      <c r="U40" s="56"/>
      <c r="V40" s="56"/>
      <c r="W40" s="56"/>
      <c r="X40" s="56"/>
      <c r="Y40" s="56"/>
    </row>
    <row r="41" spans="1:25" s="55" customFormat="1" x14ac:dyDescent="0.45">
      <c r="A41" s="51">
        <v>29</v>
      </c>
      <c r="B41" s="51"/>
      <c r="C41" s="51"/>
      <c r="D41" s="51"/>
      <c r="E41" s="51"/>
      <c r="F41" s="51"/>
      <c r="G41" s="51"/>
      <c r="H41" s="51"/>
      <c r="I41" s="51"/>
      <c r="J41" s="51"/>
      <c r="K41" s="51"/>
      <c r="L41" s="56"/>
      <c r="M41" s="56"/>
      <c r="N41" s="56"/>
      <c r="O41" s="56"/>
      <c r="P41" s="57"/>
      <c r="Q41" s="56"/>
      <c r="R41" s="56"/>
      <c r="S41" s="56"/>
      <c r="T41" s="56"/>
      <c r="U41" s="56"/>
      <c r="V41" s="56"/>
      <c r="W41" s="56"/>
      <c r="X41" s="56"/>
      <c r="Y41" s="56"/>
    </row>
    <row r="42" spans="1:25" s="55" customFormat="1" x14ac:dyDescent="0.45">
      <c r="A42" s="51">
        <v>30</v>
      </c>
      <c r="B42" s="51"/>
      <c r="C42" s="51"/>
      <c r="D42" s="51"/>
      <c r="E42" s="51"/>
      <c r="F42" s="51"/>
      <c r="G42" s="51"/>
      <c r="H42" s="51"/>
      <c r="I42" s="51"/>
      <c r="J42" s="51"/>
      <c r="K42" s="51"/>
      <c r="L42" s="56"/>
      <c r="M42" s="56"/>
      <c r="N42" s="56"/>
      <c r="O42" s="56"/>
      <c r="P42" s="57"/>
      <c r="Q42" s="56"/>
      <c r="R42" s="56"/>
      <c r="S42" s="56"/>
      <c r="T42" s="56"/>
      <c r="U42" s="56"/>
      <c r="V42" s="56"/>
      <c r="W42" s="56"/>
      <c r="X42" s="56"/>
      <c r="Y42" s="56"/>
    </row>
    <row r="43" spans="1:25" s="55" customFormat="1" x14ac:dyDescent="0.45">
      <c r="A43" s="51">
        <v>31</v>
      </c>
      <c r="B43" s="51"/>
      <c r="C43" s="51"/>
      <c r="D43" s="51"/>
      <c r="E43" s="51"/>
      <c r="F43" s="51"/>
      <c r="G43" s="51"/>
      <c r="H43" s="51"/>
      <c r="I43" s="51"/>
      <c r="J43" s="51"/>
      <c r="K43" s="51"/>
      <c r="L43" s="56"/>
      <c r="M43" s="56"/>
      <c r="N43" s="56"/>
      <c r="O43" s="56"/>
      <c r="P43" s="57"/>
      <c r="Q43" s="56"/>
      <c r="R43" s="56"/>
      <c r="S43" s="56"/>
      <c r="T43" s="56"/>
      <c r="U43" s="56"/>
      <c r="V43" s="56"/>
      <c r="W43" s="56"/>
      <c r="X43" s="56"/>
      <c r="Y43" s="56"/>
    </row>
    <row r="44" spans="1:25" s="55" customFormat="1" x14ac:dyDescent="0.45">
      <c r="A44" s="51">
        <v>32</v>
      </c>
      <c r="B44" s="51"/>
      <c r="C44" s="51"/>
      <c r="D44" s="51"/>
      <c r="E44" s="51"/>
      <c r="F44" s="51"/>
      <c r="G44" s="51"/>
      <c r="H44" s="51"/>
      <c r="I44" s="51"/>
      <c r="J44" s="51"/>
      <c r="K44" s="51"/>
      <c r="L44" s="56"/>
      <c r="M44" s="56"/>
      <c r="N44" s="56"/>
      <c r="O44" s="56"/>
      <c r="P44" s="57"/>
      <c r="Q44" s="56"/>
      <c r="R44" s="56"/>
      <c r="S44" s="56"/>
      <c r="T44" s="56"/>
      <c r="U44" s="56"/>
      <c r="V44" s="56"/>
      <c r="W44" s="56"/>
      <c r="X44" s="56"/>
      <c r="Y44" s="56"/>
    </row>
    <row r="45" spans="1:25" s="55" customFormat="1" x14ac:dyDescent="0.45">
      <c r="A45" s="51">
        <v>33</v>
      </c>
      <c r="B45" s="51"/>
      <c r="C45" s="51"/>
      <c r="D45" s="51"/>
      <c r="E45" s="51"/>
      <c r="F45" s="51"/>
      <c r="G45" s="51"/>
      <c r="H45" s="51"/>
      <c r="I45" s="51"/>
      <c r="J45" s="51"/>
      <c r="K45" s="51"/>
      <c r="L45" s="56"/>
      <c r="M45" s="56"/>
      <c r="N45" s="56"/>
      <c r="O45" s="56"/>
      <c r="P45" s="57"/>
      <c r="Q45" s="56"/>
      <c r="R45" s="56"/>
      <c r="S45" s="56"/>
      <c r="T45" s="56"/>
      <c r="U45" s="56"/>
      <c r="V45" s="56"/>
      <c r="W45" s="56"/>
      <c r="X45" s="56"/>
      <c r="Y45" s="56"/>
    </row>
    <row r="46" spans="1:25" s="55" customFormat="1" x14ac:dyDescent="0.45">
      <c r="A46" s="51">
        <v>34</v>
      </c>
      <c r="B46" s="51"/>
      <c r="C46" s="51"/>
      <c r="D46" s="51"/>
      <c r="E46" s="51"/>
      <c r="F46" s="51"/>
      <c r="G46" s="51"/>
      <c r="H46" s="51"/>
      <c r="I46" s="51"/>
      <c r="J46" s="51"/>
      <c r="K46" s="51"/>
      <c r="L46" s="56"/>
      <c r="M46" s="56"/>
      <c r="N46" s="56"/>
      <c r="O46" s="56"/>
      <c r="P46" s="57"/>
      <c r="Q46" s="56"/>
      <c r="R46" s="56"/>
      <c r="S46" s="56"/>
      <c r="T46" s="56"/>
      <c r="U46" s="56"/>
      <c r="V46" s="56"/>
      <c r="W46" s="56"/>
      <c r="X46" s="56"/>
      <c r="Y46" s="56"/>
    </row>
    <row r="47" spans="1:25" s="55" customFormat="1" x14ac:dyDescent="0.45">
      <c r="A47" s="51">
        <v>35</v>
      </c>
      <c r="B47" s="51"/>
      <c r="C47" s="51"/>
      <c r="D47" s="51"/>
      <c r="E47" s="51"/>
      <c r="F47" s="51"/>
      <c r="G47" s="51"/>
      <c r="H47" s="51"/>
      <c r="I47" s="51"/>
      <c r="J47" s="51"/>
      <c r="K47" s="51"/>
      <c r="L47" s="56"/>
      <c r="M47" s="56"/>
      <c r="N47" s="56"/>
      <c r="O47" s="56"/>
      <c r="P47" s="57"/>
      <c r="Q47" s="56"/>
      <c r="R47" s="56"/>
      <c r="S47" s="56"/>
      <c r="T47" s="56"/>
      <c r="U47" s="56"/>
      <c r="V47" s="56"/>
      <c r="W47" s="56"/>
      <c r="X47" s="56"/>
      <c r="Y47" s="56"/>
    </row>
    <row r="48" spans="1:25" s="55" customFormat="1" x14ac:dyDescent="0.45">
      <c r="A48" s="51">
        <v>36</v>
      </c>
      <c r="B48" s="51"/>
      <c r="C48" s="51"/>
      <c r="D48" s="51"/>
      <c r="E48" s="51"/>
      <c r="F48" s="51"/>
      <c r="G48" s="51"/>
      <c r="H48" s="51"/>
      <c r="I48" s="51"/>
      <c r="J48" s="51"/>
      <c r="K48" s="51"/>
      <c r="L48" s="56"/>
      <c r="M48" s="56"/>
      <c r="N48" s="56"/>
      <c r="O48" s="56"/>
      <c r="P48" s="57"/>
      <c r="Q48" s="56"/>
      <c r="R48" s="56"/>
      <c r="S48" s="56"/>
      <c r="T48" s="56"/>
      <c r="U48" s="56"/>
      <c r="V48" s="56"/>
      <c r="W48" s="56"/>
      <c r="X48" s="56"/>
      <c r="Y48" s="56"/>
    </row>
    <row r="49" spans="1:25" s="55" customFormat="1" x14ac:dyDescent="0.45">
      <c r="A49" s="51">
        <v>37</v>
      </c>
      <c r="B49" s="51"/>
      <c r="C49" s="51"/>
      <c r="D49" s="51"/>
      <c r="E49" s="51"/>
      <c r="F49" s="51"/>
      <c r="G49" s="51"/>
      <c r="H49" s="51"/>
      <c r="I49" s="51"/>
      <c r="J49" s="51"/>
      <c r="K49" s="51"/>
      <c r="L49" s="56"/>
      <c r="M49" s="56"/>
      <c r="N49" s="56"/>
      <c r="O49" s="56"/>
      <c r="P49" s="57"/>
      <c r="Q49" s="56"/>
      <c r="R49" s="56"/>
      <c r="S49" s="56"/>
      <c r="T49" s="56"/>
      <c r="U49" s="56"/>
      <c r="V49" s="56"/>
      <c r="W49" s="56"/>
      <c r="X49" s="56"/>
      <c r="Y49" s="56"/>
    </row>
    <row r="50" spans="1:25" s="55" customFormat="1" x14ac:dyDescent="0.45">
      <c r="A50" s="51">
        <v>38</v>
      </c>
      <c r="B50" s="51"/>
      <c r="C50" s="51"/>
      <c r="D50" s="51"/>
      <c r="E50" s="51"/>
      <c r="F50" s="51"/>
      <c r="G50" s="51"/>
      <c r="H50" s="51"/>
      <c r="I50" s="51"/>
      <c r="J50" s="51"/>
      <c r="K50" s="51"/>
      <c r="L50" s="56"/>
      <c r="M50" s="56"/>
      <c r="N50" s="56"/>
      <c r="O50" s="56"/>
      <c r="P50" s="57"/>
      <c r="Q50" s="56"/>
      <c r="R50" s="56"/>
      <c r="S50" s="56"/>
      <c r="T50" s="56"/>
      <c r="U50" s="56"/>
      <c r="V50" s="56"/>
      <c r="W50" s="56"/>
      <c r="X50" s="56"/>
      <c r="Y50" s="56"/>
    </row>
    <row r="51" spans="1:25" s="55" customFormat="1" x14ac:dyDescent="0.45">
      <c r="A51" s="51">
        <v>39</v>
      </c>
      <c r="B51" s="51"/>
      <c r="C51" s="51"/>
      <c r="D51" s="51"/>
      <c r="E51" s="51"/>
      <c r="F51" s="51"/>
      <c r="G51" s="51"/>
      <c r="H51" s="51"/>
      <c r="I51" s="51"/>
      <c r="J51" s="51"/>
      <c r="K51" s="51"/>
      <c r="L51" s="56"/>
      <c r="M51" s="56"/>
      <c r="N51" s="56"/>
      <c r="O51" s="56"/>
      <c r="P51" s="57"/>
      <c r="Q51" s="56"/>
      <c r="R51" s="56"/>
      <c r="S51" s="56"/>
      <c r="T51" s="56"/>
      <c r="U51" s="56"/>
      <c r="V51" s="56"/>
      <c r="W51" s="56"/>
      <c r="X51" s="56"/>
      <c r="Y51" s="56"/>
    </row>
    <row r="52" spans="1:25" s="55" customFormat="1" x14ac:dyDescent="0.45">
      <c r="A52" s="51">
        <v>40</v>
      </c>
      <c r="B52" s="51"/>
      <c r="C52" s="51"/>
      <c r="D52" s="51"/>
      <c r="E52" s="51"/>
      <c r="F52" s="51"/>
      <c r="G52" s="51"/>
      <c r="H52" s="51"/>
      <c r="I52" s="51"/>
      <c r="J52" s="51"/>
      <c r="K52" s="51"/>
      <c r="L52" s="56"/>
      <c r="M52" s="56"/>
      <c r="N52" s="56"/>
      <c r="O52" s="56"/>
      <c r="P52" s="57"/>
      <c r="Q52" s="56"/>
      <c r="R52" s="56"/>
      <c r="S52" s="56"/>
      <c r="T52" s="56"/>
      <c r="U52" s="56"/>
      <c r="V52" s="56"/>
      <c r="W52" s="56"/>
      <c r="X52" s="56"/>
      <c r="Y52" s="56"/>
    </row>
    <row r="53" spans="1:25" s="55" customFormat="1" x14ac:dyDescent="0.45">
      <c r="A53" s="51">
        <v>41</v>
      </c>
      <c r="B53" s="51"/>
      <c r="C53" s="51"/>
      <c r="D53" s="51"/>
      <c r="E53" s="51"/>
      <c r="F53" s="51"/>
      <c r="G53" s="51"/>
      <c r="H53" s="51"/>
      <c r="I53" s="51"/>
      <c r="J53" s="51"/>
      <c r="K53" s="51"/>
      <c r="L53" s="56"/>
      <c r="M53" s="56"/>
      <c r="N53" s="56"/>
      <c r="O53" s="56"/>
      <c r="P53" s="57"/>
      <c r="Q53" s="56"/>
      <c r="R53" s="56"/>
      <c r="S53" s="56"/>
      <c r="T53" s="56"/>
      <c r="U53" s="56"/>
      <c r="V53" s="56"/>
      <c r="W53" s="56"/>
      <c r="X53" s="56"/>
      <c r="Y53" s="56"/>
    </row>
    <row r="54" spans="1:25" s="55" customFormat="1" x14ac:dyDescent="0.45">
      <c r="A54" s="51">
        <v>42</v>
      </c>
      <c r="B54" s="51"/>
      <c r="C54" s="51"/>
      <c r="D54" s="51"/>
      <c r="E54" s="51"/>
      <c r="F54" s="51"/>
      <c r="G54" s="51"/>
      <c r="H54" s="51"/>
      <c r="I54" s="51"/>
      <c r="J54" s="51"/>
      <c r="K54" s="51"/>
      <c r="L54" s="56"/>
      <c r="M54" s="56"/>
      <c r="N54" s="56"/>
      <c r="O54" s="56"/>
      <c r="P54" s="57"/>
      <c r="Q54" s="56"/>
      <c r="R54" s="56"/>
      <c r="S54" s="56"/>
      <c r="T54" s="56"/>
      <c r="U54" s="56"/>
      <c r="V54" s="56"/>
      <c r="W54" s="56"/>
      <c r="X54" s="56"/>
      <c r="Y54" s="56"/>
    </row>
    <row r="55" spans="1:25" s="55" customFormat="1" x14ac:dyDescent="0.45">
      <c r="A55" s="51">
        <v>43</v>
      </c>
      <c r="B55" s="51"/>
      <c r="C55" s="51"/>
      <c r="D55" s="51"/>
      <c r="E55" s="51"/>
      <c r="F55" s="51"/>
      <c r="G55" s="51"/>
      <c r="H55" s="51"/>
      <c r="I55" s="51"/>
      <c r="J55" s="51"/>
      <c r="K55" s="51"/>
      <c r="L55" s="56"/>
      <c r="M55" s="56"/>
      <c r="N55" s="56"/>
      <c r="O55" s="56"/>
      <c r="P55" s="57"/>
      <c r="Q55" s="56"/>
      <c r="R55" s="56"/>
      <c r="S55" s="56"/>
      <c r="T55" s="56"/>
      <c r="U55" s="56"/>
      <c r="V55" s="56"/>
      <c r="W55" s="56"/>
      <c r="X55" s="56"/>
      <c r="Y55" s="56"/>
    </row>
    <row r="56" spans="1:25" s="55" customFormat="1" x14ac:dyDescent="0.45">
      <c r="A56" s="51">
        <v>44</v>
      </c>
      <c r="B56" s="51"/>
      <c r="C56" s="51"/>
      <c r="D56" s="51"/>
      <c r="E56" s="51"/>
      <c r="F56" s="51"/>
      <c r="G56" s="51"/>
      <c r="H56" s="51"/>
      <c r="I56" s="51"/>
      <c r="J56" s="51"/>
      <c r="K56" s="51"/>
      <c r="L56" s="56"/>
      <c r="M56" s="56"/>
      <c r="N56" s="56"/>
      <c r="O56" s="56"/>
      <c r="P56" s="57"/>
      <c r="Q56" s="56"/>
      <c r="R56" s="56"/>
      <c r="S56" s="56"/>
      <c r="T56" s="56"/>
      <c r="U56" s="56"/>
      <c r="V56" s="56"/>
      <c r="W56" s="56"/>
      <c r="X56" s="56"/>
      <c r="Y56" s="56"/>
    </row>
    <row r="57" spans="1:25" s="55" customFormat="1" x14ac:dyDescent="0.45">
      <c r="A57" s="51">
        <v>45</v>
      </c>
      <c r="B57" s="51"/>
      <c r="C57" s="51"/>
      <c r="D57" s="51"/>
      <c r="E57" s="51"/>
      <c r="F57" s="51"/>
      <c r="G57" s="51"/>
      <c r="H57" s="51"/>
      <c r="I57" s="51"/>
      <c r="J57" s="51"/>
      <c r="K57" s="51"/>
      <c r="L57" s="56"/>
      <c r="M57" s="56"/>
      <c r="N57" s="56"/>
      <c r="O57" s="56"/>
      <c r="P57" s="57"/>
      <c r="Q57" s="56"/>
      <c r="R57" s="56"/>
      <c r="S57" s="56"/>
      <c r="T57" s="56"/>
      <c r="U57" s="56"/>
      <c r="V57" s="56"/>
      <c r="W57" s="56"/>
      <c r="X57" s="56"/>
      <c r="Y57" s="56"/>
    </row>
    <row r="58" spans="1:25" s="55" customFormat="1" x14ac:dyDescent="0.45">
      <c r="A58" s="51">
        <v>46</v>
      </c>
      <c r="B58" s="51"/>
      <c r="C58" s="51"/>
      <c r="D58" s="51"/>
      <c r="E58" s="51"/>
      <c r="F58" s="51"/>
      <c r="G58" s="51"/>
      <c r="H58" s="51"/>
      <c r="I58" s="51"/>
      <c r="J58" s="51"/>
      <c r="K58" s="51"/>
      <c r="L58" s="56"/>
      <c r="M58" s="56"/>
      <c r="N58" s="56"/>
      <c r="O58" s="56"/>
      <c r="P58" s="57"/>
      <c r="Q58" s="56"/>
      <c r="R58" s="56"/>
      <c r="S58" s="56"/>
      <c r="T58" s="56"/>
      <c r="U58" s="56"/>
      <c r="V58" s="56"/>
      <c r="W58" s="56"/>
      <c r="X58" s="56"/>
      <c r="Y58" s="56"/>
    </row>
    <row r="59" spans="1:25" s="55" customFormat="1" x14ac:dyDescent="0.45">
      <c r="A59" s="51">
        <v>47</v>
      </c>
      <c r="B59" s="51"/>
      <c r="C59" s="51"/>
      <c r="D59" s="51"/>
      <c r="E59" s="51"/>
      <c r="F59" s="51"/>
      <c r="G59" s="51"/>
      <c r="H59" s="51"/>
      <c r="I59" s="51"/>
      <c r="J59" s="51"/>
      <c r="K59" s="51"/>
      <c r="L59" s="56"/>
      <c r="M59" s="56"/>
      <c r="N59" s="56"/>
      <c r="O59" s="56"/>
      <c r="P59" s="57"/>
      <c r="Q59" s="56"/>
      <c r="R59" s="56"/>
      <c r="S59" s="56"/>
      <c r="T59" s="56"/>
      <c r="U59" s="56"/>
      <c r="V59" s="56"/>
      <c r="W59" s="56"/>
      <c r="X59" s="56"/>
      <c r="Y59" s="56"/>
    </row>
    <row r="60" spans="1:25" s="55" customFormat="1" x14ac:dyDescent="0.45">
      <c r="A60" s="51">
        <v>48</v>
      </c>
      <c r="B60" s="51"/>
      <c r="C60" s="51"/>
      <c r="D60" s="51"/>
      <c r="E60" s="51"/>
      <c r="F60" s="51"/>
      <c r="G60" s="51"/>
      <c r="H60" s="51"/>
      <c r="I60" s="51"/>
      <c r="J60" s="51"/>
      <c r="K60" s="51"/>
      <c r="L60" s="56"/>
      <c r="M60" s="56"/>
      <c r="N60" s="56"/>
      <c r="O60" s="56"/>
      <c r="P60" s="57"/>
      <c r="Q60" s="56"/>
      <c r="R60" s="56"/>
      <c r="S60" s="56"/>
      <c r="T60" s="56"/>
      <c r="U60" s="56"/>
      <c r="V60" s="56"/>
      <c r="W60" s="56"/>
      <c r="X60" s="56"/>
      <c r="Y60" s="56"/>
    </row>
    <row r="61" spans="1:25" s="55" customFormat="1" x14ac:dyDescent="0.45">
      <c r="A61" s="51">
        <v>49</v>
      </c>
      <c r="B61" s="51"/>
      <c r="C61" s="51"/>
      <c r="D61" s="51"/>
      <c r="E61" s="51"/>
      <c r="F61" s="51"/>
      <c r="G61" s="51"/>
      <c r="H61" s="51"/>
      <c r="I61" s="51"/>
      <c r="J61" s="51"/>
      <c r="K61" s="51"/>
      <c r="L61" s="56"/>
      <c r="M61" s="56"/>
      <c r="N61" s="56"/>
      <c r="O61" s="56"/>
      <c r="P61" s="57"/>
      <c r="Q61" s="56"/>
      <c r="R61" s="56"/>
      <c r="S61" s="56"/>
      <c r="T61" s="56"/>
      <c r="U61" s="56"/>
      <c r="V61" s="56"/>
      <c r="W61" s="56"/>
      <c r="X61" s="56"/>
      <c r="Y61" s="56"/>
    </row>
    <row r="62" spans="1:25" s="55" customFormat="1" x14ac:dyDescent="0.45">
      <c r="A62" s="51">
        <v>50</v>
      </c>
      <c r="B62" s="51"/>
      <c r="C62" s="51"/>
      <c r="D62" s="51"/>
      <c r="E62" s="51"/>
      <c r="F62" s="51"/>
      <c r="G62" s="51"/>
      <c r="H62" s="51"/>
      <c r="I62" s="51"/>
      <c r="J62" s="51"/>
      <c r="K62" s="51"/>
      <c r="L62" s="56"/>
      <c r="M62" s="56"/>
      <c r="N62" s="56"/>
      <c r="O62" s="56"/>
      <c r="P62" s="57"/>
      <c r="Q62" s="56"/>
      <c r="R62" s="56"/>
      <c r="S62" s="56"/>
      <c r="T62" s="56"/>
      <c r="U62" s="56"/>
      <c r="V62" s="56"/>
      <c r="W62" s="56"/>
      <c r="X62" s="56"/>
      <c r="Y62" s="56"/>
    </row>
    <row r="63" spans="1:25" s="55" customFormat="1" ht="21" x14ac:dyDescent="0.65">
      <c r="A63" s="58" t="s">
        <v>109</v>
      </c>
    </row>
    <row r="64" spans="1:25" s="55" customFormat="1" x14ac:dyDescent="0.45"/>
    <row r="65" s="55" customFormat="1" x14ac:dyDescent="0.45"/>
    <row r="66" s="55" customFormat="1" x14ac:dyDescent="0.45"/>
    <row r="67" s="55" customFormat="1" x14ac:dyDescent="0.45"/>
    <row r="68" s="55" customFormat="1" x14ac:dyDescent="0.45"/>
    <row r="69" s="55" customFormat="1" x14ac:dyDescent="0.45"/>
    <row r="70" s="55" customFormat="1" x14ac:dyDescent="0.45"/>
    <row r="71" s="55" customFormat="1" x14ac:dyDescent="0.45"/>
    <row r="72" s="55" customFormat="1" x14ac:dyDescent="0.45"/>
    <row r="73" s="55" customFormat="1" x14ac:dyDescent="0.45"/>
    <row r="74" s="55" customFormat="1" x14ac:dyDescent="0.45"/>
    <row r="75" s="55" customFormat="1" x14ac:dyDescent="0.45"/>
    <row r="76" s="55" customFormat="1" x14ac:dyDescent="0.45"/>
    <row r="77" s="55" customFormat="1" x14ac:dyDescent="0.45"/>
    <row r="78" s="55" customFormat="1" x14ac:dyDescent="0.45"/>
    <row r="79" s="55" customFormat="1" x14ac:dyDescent="0.45"/>
    <row r="80" s="55" customFormat="1" x14ac:dyDescent="0.45"/>
    <row r="81" s="55" customFormat="1" x14ac:dyDescent="0.45"/>
    <row r="82" s="55" customFormat="1" x14ac:dyDescent="0.45"/>
    <row r="83" s="55" customFormat="1" x14ac:dyDescent="0.45"/>
    <row r="84" s="55" customFormat="1" x14ac:dyDescent="0.45"/>
    <row r="85" s="55" customFormat="1" x14ac:dyDescent="0.45"/>
    <row r="86" s="55" customFormat="1" x14ac:dyDescent="0.45"/>
    <row r="87" s="55" customFormat="1" x14ac:dyDescent="0.45"/>
    <row r="88" s="55" customFormat="1" x14ac:dyDescent="0.45"/>
    <row r="89" s="55" customFormat="1" x14ac:dyDescent="0.45"/>
    <row r="90" s="55" customFormat="1" x14ac:dyDescent="0.45"/>
    <row r="91" s="55" customFormat="1" x14ac:dyDescent="0.45"/>
    <row r="92" s="55" customFormat="1" x14ac:dyDescent="0.45"/>
    <row r="93" s="55" customFormat="1" x14ac:dyDescent="0.45"/>
    <row r="94" s="55" customFormat="1" x14ac:dyDescent="0.45"/>
    <row r="95" s="55" customFormat="1" x14ac:dyDescent="0.45"/>
    <row r="96" s="55" customFormat="1" x14ac:dyDescent="0.45"/>
    <row r="97" s="55" customFormat="1" x14ac:dyDescent="0.45"/>
    <row r="98" s="55" customFormat="1" x14ac:dyDescent="0.45"/>
    <row r="99" s="55" customFormat="1" x14ac:dyDescent="0.45"/>
    <row r="100" s="55" customFormat="1" x14ac:dyDescent="0.45"/>
  </sheetData>
  <sheetProtection sheet="1" formatCells="0" formatColumns="0" formatRows="0" insertRows="0" deleteRows="0" sort="0" autoFilter="0" pivotTables="0"/>
  <mergeCells count="3">
    <mergeCell ref="H8:W10"/>
    <mergeCell ref="H1:W3"/>
    <mergeCell ref="H5:W6"/>
  </mergeCells>
  <dataValidations count="1">
    <dataValidation type="date" allowBlank="1" showInputMessage="1" showErrorMessage="1" error="Date must be within calendar year 2019." sqref="P13:P62" xr:uid="{EB6A310F-EDB5-4E55-B4B0-D3D8CFEE8EA1}">
      <formula1>43466</formula1>
      <formula2>43830</formula2>
    </dataValidation>
  </dataValidations>
  <pageMargins left="0.7" right="0.7" top="0.75" bottom="0.75" header="0.3" footer="0.3"/>
  <pageSetup paperSize="5" scale="3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6292A4E-CE1A-4E69-BC47-B7D4D652DF9E}">
          <x14:formula1>
            <xm:f>Sheet2!$A$3:$A$23</xm:f>
          </x14:formula1>
          <xm:sqref>L13:L62</xm:sqref>
        </x14:dataValidation>
        <x14:dataValidation type="list" allowBlank="1" showInputMessage="1" showErrorMessage="1" xr:uid="{074E5073-3C23-47C2-8BD3-ADBDA6B55E09}">
          <x14:formula1>
            <xm:f>Sheet2!$B$3:$B$4</xm:f>
          </x14:formula1>
          <xm:sqref>N13:N62 W13:W62</xm:sqref>
        </x14:dataValidation>
        <x14:dataValidation type="list" allowBlank="1" showInputMessage="1" showErrorMessage="1" xr:uid="{144B5EAC-9676-4DEF-AD7A-C1233EB349F2}">
          <x14:formula1>
            <xm:f>Sheet2!$B$5:$B$6</xm:f>
          </x14:formula1>
          <xm:sqref>K13:K62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BBF0D-2CB5-4530-B005-0F55CF5D9937}">
  <dimension ref="A1:Z102"/>
  <sheetViews>
    <sheetView zoomScale="93" zoomScaleNormal="93" workbookViewId="0"/>
  </sheetViews>
  <sheetFormatPr defaultColWidth="9.1328125" defaultRowHeight="14.25" x14ac:dyDescent="0.45"/>
  <cols>
    <col min="1" max="1" width="3.86328125" style="3" customWidth="1"/>
    <col min="2" max="2" width="32" style="3" customWidth="1"/>
    <col min="3" max="3" width="21.59765625" style="3" customWidth="1"/>
    <col min="4" max="4" width="12.1328125" style="3" customWidth="1"/>
    <col min="5" max="5" width="14.86328125" style="3" customWidth="1"/>
    <col min="6" max="6" width="13.86328125" style="3" customWidth="1"/>
    <col min="7" max="7" width="15.1328125" style="3" customWidth="1"/>
    <col min="8" max="8" width="12.1328125" style="3" customWidth="1"/>
    <col min="9" max="9" width="15.1328125" style="3" customWidth="1"/>
    <col min="10" max="10" width="15.86328125" style="3" customWidth="1"/>
    <col min="11" max="11" width="17.59765625" style="3" customWidth="1"/>
    <col min="12" max="12" width="13.1328125" style="3" customWidth="1"/>
    <col min="13" max="256" width="9.1328125" style="3"/>
    <col min="257" max="257" width="3.86328125" style="3" customWidth="1"/>
    <col min="258" max="258" width="32" style="3" customWidth="1"/>
    <col min="259" max="259" width="21.59765625" style="3" customWidth="1"/>
    <col min="260" max="260" width="12.1328125" style="3" customWidth="1"/>
    <col min="261" max="261" width="14.86328125" style="3" customWidth="1"/>
    <col min="262" max="262" width="13.86328125" style="3" customWidth="1"/>
    <col min="263" max="263" width="15.1328125" style="3" customWidth="1"/>
    <col min="264" max="264" width="12.1328125" style="3" customWidth="1"/>
    <col min="265" max="265" width="15.1328125" style="3" customWidth="1"/>
    <col min="266" max="266" width="15.86328125" style="3" customWidth="1"/>
    <col min="267" max="267" width="17.59765625" style="3" customWidth="1"/>
    <col min="268" max="268" width="13.1328125" style="3" customWidth="1"/>
    <col min="269" max="512" width="9.1328125" style="3"/>
    <col min="513" max="513" width="3.86328125" style="3" customWidth="1"/>
    <col min="514" max="514" width="32" style="3" customWidth="1"/>
    <col min="515" max="515" width="21.59765625" style="3" customWidth="1"/>
    <col min="516" max="516" width="12.1328125" style="3" customWidth="1"/>
    <col min="517" max="517" width="14.86328125" style="3" customWidth="1"/>
    <col min="518" max="518" width="13.86328125" style="3" customWidth="1"/>
    <col min="519" max="519" width="15.1328125" style="3" customWidth="1"/>
    <col min="520" max="520" width="12.1328125" style="3" customWidth="1"/>
    <col min="521" max="521" width="15.1328125" style="3" customWidth="1"/>
    <col min="522" max="522" width="15.86328125" style="3" customWidth="1"/>
    <col min="523" max="523" width="17.59765625" style="3" customWidth="1"/>
    <col min="524" max="524" width="13.1328125" style="3" customWidth="1"/>
    <col min="525" max="768" width="9.1328125" style="3"/>
    <col min="769" max="769" width="3.86328125" style="3" customWidth="1"/>
    <col min="770" max="770" width="32" style="3" customWidth="1"/>
    <col min="771" max="771" width="21.59765625" style="3" customWidth="1"/>
    <col min="772" max="772" width="12.1328125" style="3" customWidth="1"/>
    <col min="773" max="773" width="14.86328125" style="3" customWidth="1"/>
    <col min="774" max="774" width="13.86328125" style="3" customWidth="1"/>
    <col min="775" max="775" width="15.1328125" style="3" customWidth="1"/>
    <col min="776" max="776" width="12.1328125" style="3" customWidth="1"/>
    <col min="777" max="777" width="15.1328125" style="3" customWidth="1"/>
    <col min="778" max="778" width="15.86328125" style="3" customWidth="1"/>
    <col min="779" max="779" width="17.59765625" style="3" customWidth="1"/>
    <col min="780" max="780" width="13.1328125" style="3" customWidth="1"/>
    <col min="781" max="1024" width="9.1328125" style="3"/>
    <col min="1025" max="1025" width="3.86328125" style="3" customWidth="1"/>
    <col min="1026" max="1026" width="32" style="3" customWidth="1"/>
    <col min="1027" max="1027" width="21.59765625" style="3" customWidth="1"/>
    <col min="1028" max="1028" width="12.1328125" style="3" customWidth="1"/>
    <col min="1029" max="1029" width="14.86328125" style="3" customWidth="1"/>
    <col min="1030" max="1030" width="13.86328125" style="3" customWidth="1"/>
    <col min="1031" max="1031" width="15.1328125" style="3" customWidth="1"/>
    <col min="1032" max="1032" width="12.1328125" style="3" customWidth="1"/>
    <col min="1033" max="1033" width="15.1328125" style="3" customWidth="1"/>
    <col min="1034" max="1034" width="15.86328125" style="3" customWidth="1"/>
    <col min="1035" max="1035" width="17.59765625" style="3" customWidth="1"/>
    <col min="1036" max="1036" width="13.1328125" style="3" customWidth="1"/>
    <col min="1037" max="1280" width="9.1328125" style="3"/>
    <col min="1281" max="1281" width="3.86328125" style="3" customWidth="1"/>
    <col min="1282" max="1282" width="32" style="3" customWidth="1"/>
    <col min="1283" max="1283" width="21.59765625" style="3" customWidth="1"/>
    <col min="1284" max="1284" width="12.1328125" style="3" customWidth="1"/>
    <col min="1285" max="1285" width="14.86328125" style="3" customWidth="1"/>
    <col min="1286" max="1286" width="13.86328125" style="3" customWidth="1"/>
    <col min="1287" max="1287" width="15.1328125" style="3" customWidth="1"/>
    <col min="1288" max="1288" width="12.1328125" style="3" customWidth="1"/>
    <col min="1289" max="1289" width="15.1328125" style="3" customWidth="1"/>
    <col min="1290" max="1290" width="15.86328125" style="3" customWidth="1"/>
    <col min="1291" max="1291" width="17.59765625" style="3" customWidth="1"/>
    <col min="1292" max="1292" width="13.1328125" style="3" customWidth="1"/>
    <col min="1293" max="1536" width="9.1328125" style="3"/>
    <col min="1537" max="1537" width="3.86328125" style="3" customWidth="1"/>
    <col min="1538" max="1538" width="32" style="3" customWidth="1"/>
    <col min="1539" max="1539" width="21.59765625" style="3" customWidth="1"/>
    <col min="1540" max="1540" width="12.1328125" style="3" customWidth="1"/>
    <col min="1541" max="1541" width="14.86328125" style="3" customWidth="1"/>
    <col min="1542" max="1542" width="13.86328125" style="3" customWidth="1"/>
    <col min="1543" max="1543" width="15.1328125" style="3" customWidth="1"/>
    <col min="1544" max="1544" width="12.1328125" style="3" customWidth="1"/>
    <col min="1545" max="1545" width="15.1328125" style="3" customWidth="1"/>
    <col min="1546" max="1546" width="15.86328125" style="3" customWidth="1"/>
    <col min="1547" max="1547" width="17.59765625" style="3" customWidth="1"/>
    <col min="1548" max="1548" width="13.1328125" style="3" customWidth="1"/>
    <col min="1549" max="1792" width="9.1328125" style="3"/>
    <col min="1793" max="1793" width="3.86328125" style="3" customWidth="1"/>
    <col min="1794" max="1794" width="32" style="3" customWidth="1"/>
    <col min="1795" max="1795" width="21.59765625" style="3" customWidth="1"/>
    <col min="1796" max="1796" width="12.1328125" style="3" customWidth="1"/>
    <col min="1797" max="1797" width="14.86328125" style="3" customWidth="1"/>
    <col min="1798" max="1798" width="13.86328125" style="3" customWidth="1"/>
    <col min="1799" max="1799" width="15.1328125" style="3" customWidth="1"/>
    <col min="1800" max="1800" width="12.1328125" style="3" customWidth="1"/>
    <col min="1801" max="1801" width="15.1328125" style="3" customWidth="1"/>
    <col min="1802" max="1802" width="15.86328125" style="3" customWidth="1"/>
    <col min="1803" max="1803" width="17.59765625" style="3" customWidth="1"/>
    <col min="1804" max="1804" width="13.1328125" style="3" customWidth="1"/>
    <col min="1805" max="2048" width="9.1328125" style="3"/>
    <col min="2049" max="2049" width="3.86328125" style="3" customWidth="1"/>
    <col min="2050" max="2050" width="32" style="3" customWidth="1"/>
    <col min="2051" max="2051" width="21.59765625" style="3" customWidth="1"/>
    <col min="2052" max="2052" width="12.1328125" style="3" customWidth="1"/>
    <col min="2053" max="2053" width="14.86328125" style="3" customWidth="1"/>
    <col min="2054" max="2054" width="13.86328125" style="3" customWidth="1"/>
    <col min="2055" max="2055" width="15.1328125" style="3" customWidth="1"/>
    <col min="2056" max="2056" width="12.1328125" style="3" customWidth="1"/>
    <col min="2057" max="2057" width="15.1328125" style="3" customWidth="1"/>
    <col min="2058" max="2058" width="15.86328125" style="3" customWidth="1"/>
    <col min="2059" max="2059" width="17.59765625" style="3" customWidth="1"/>
    <col min="2060" max="2060" width="13.1328125" style="3" customWidth="1"/>
    <col min="2061" max="2304" width="9.1328125" style="3"/>
    <col min="2305" max="2305" width="3.86328125" style="3" customWidth="1"/>
    <col min="2306" max="2306" width="32" style="3" customWidth="1"/>
    <col min="2307" max="2307" width="21.59765625" style="3" customWidth="1"/>
    <col min="2308" max="2308" width="12.1328125" style="3" customWidth="1"/>
    <col min="2309" max="2309" width="14.86328125" style="3" customWidth="1"/>
    <col min="2310" max="2310" width="13.86328125" style="3" customWidth="1"/>
    <col min="2311" max="2311" width="15.1328125" style="3" customWidth="1"/>
    <col min="2312" max="2312" width="12.1328125" style="3" customWidth="1"/>
    <col min="2313" max="2313" width="15.1328125" style="3" customWidth="1"/>
    <col min="2314" max="2314" width="15.86328125" style="3" customWidth="1"/>
    <col min="2315" max="2315" width="17.59765625" style="3" customWidth="1"/>
    <col min="2316" max="2316" width="13.1328125" style="3" customWidth="1"/>
    <col min="2317" max="2560" width="9.1328125" style="3"/>
    <col min="2561" max="2561" width="3.86328125" style="3" customWidth="1"/>
    <col min="2562" max="2562" width="32" style="3" customWidth="1"/>
    <col min="2563" max="2563" width="21.59765625" style="3" customWidth="1"/>
    <col min="2564" max="2564" width="12.1328125" style="3" customWidth="1"/>
    <col min="2565" max="2565" width="14.86328125" style="3" customWidth="1"/>
    <col min="2566" max="2566" width="13.86328125" style="3" customWidth="1"/>
    <col min="2567" max="2567" width="15.1328125" style="3" customWidth="1"/>
    <col min="2568" max="2568" width="12.1328125" style="3" customWidth="1"/>
    <col min="2569" max="2569" width="15.1328125" style="3" customWidth="1"/>
    <col min="2570" max="2570" width="15.86328125" style="3" customWidth="1"/>
    <col min="2571" max="2571" width="17.59765625" style="3" customWidth="1"/>
    <col min="2572" max="2572" width="13.1328125" style="3" customWidth="1"/>
    <col min="2573" max="2816" width="9.1328125" style="3"/>
    <col min="2817" max="2817" width="3.86328125" style="3" customWidth="1"/>
    <col min="2818" max="2818" width="32" style="3" customWidth="1"/>
    <col min="2819" max="2819" width="21.59765625" style="3" customWidth="1"/>
    <col min="2820" max="2820" width="12.1328125" style="3" customWidth="1"/>
    <col min="2821" max="2821" width="14.86328125" style="3" customWidth="1"/>
    <col min="2822" max="2822" width="13.86328125" style="3" customWidth="1"/>
    <col min="2823" max="2823" width="15.1328125" style="3" customWidth="1"/>
    <col min="2824" max="2824" width="12.1328125" style="3" customWidth="1"/>
    <col min="2825" max="2825" width="15.1328125" style="3" customWidth="1"/>
    <col min="2826" max="2826" width="15.86328125" style="3" customWidth="1"/>
    <col min="2827" max="2827" width="17.59765625" style="3" customWidth="1"/>
    <col min="2828" max="2828" width="13.1328125" style="3" customWidth="1"/>
    <col min="2829" max="3072" width="9.1328125" style="3"/>
    <col min="3073" max="3073" width="3.86328125" style="3" customWidth="1"/>
    <col min="3074" max="3074" width="32" style="3" customWidth="1"/>
    <col min="3075" max="3075" width="21.59765625" style="3" customWidth="1"/>
    <col min="3076" max="3076" width="12.1328125" style="3" customWidth="1"/>
    <col min="3077" max="3077" width="14.86328125" style="3" customWidth="1"/>
    <col min="3078" max="3078" width="13.86328125" style="3" customWidth="1"/>
    <col min="3079" max="3079" width="15.1328125" style="3" customWidth="1"/>
    <col min="3080" max="3080" width="12.1328125" style="3" customWidth="1"/>
    <col min="3081" max="3081" width="15.1328125" style="3" customWidth="1"/>
    <col min="3082" max="3082" width="15.86328125" style="3" customWidth="1"/>
    <col min="3083" max="3083" width="17.59765625" style="3" customWidth="1"/>
    <col min="3084" max="3084" width="13.1328125" style="3" customWidth="1"/>
    <col min="3085" max="3328" width="9.1328125" style="3"/>
    <col min="3329" max="3329" width="3.86328125" style="3" customWidth="1"/>
    <col min="3330" max="3330" width="32" style="3" customWidth="1"/>
    <col min="3331" max="3331" width="21.59765625" style="3" customWidth="1"/>
    <col min="3332" max="3332" width="12.1328125" style="3" customWidth="1"/>
    <col min="3333" max="3333" width="14.86328125" style="3" customWidth="1"/>
    <col min="3334" max="3334" width="13.86328125" style="3" customWidth="1"/>
    <col min="3335" max="3335" width="15.1328125" style="3" customWidth="1"/>
    <col min="3336" max="3336" width="12.1328125" style="3" customWidth="1"/>
    <col min="3337" max="3337" width="15.1328125" style="3" customWidth="1"/>
    <col min="3338" max="3338" width="15.86328125" style="3" customWidth="1"/>
    <col min="3339" max="3339" width="17.59765625" style="3" customWidth="1"/>
    <col min="3340" max="3340" width="13.1328125" style="3" customWidth="1"/>
    <col min="3341" max="3584" width="9.1328125" style="3"/>
    <col min="3585" max="3585" width="3.86328125" style="3" customWidth="1"/>
    <col min="3586" max="3586" width="32" style="3" customWidth="1"/>
    <col min="3587" max="3587" width="21.59765625" style="3" customWidth="1"/>
    <col min="3588" max="3588" width="12.1328125" style="3" customWidth="1"/>
    <col min="3589" max="3589" width="14.86328125" style="3" customWidth="1"/>
    <col min="3590" max="3590" width="13.86328125" style="3" customWidth="1"/>
    <col min="3591" max="3591" width="15.1328125" style="3" customWidth="1"/>
    <col min="3592" max="3592" width="12.1328125" style="3" customWidth="1"/>
    <col min="3593" max="3593" width="15.1328125" style="3" customWidth="1"/>
    <col min="3594" max="3594" width="15.86328125" style="3" customWidth="1"/>
    <col min="3595" max="3595" width="17.59765625" style="3" customWidth="1"/>
    <col min="3596" max="3596" width="13.1328125" style="3" customWidth="1"/>
    <col min="3597" max="3840" width="9.1328125" style="3"/>
    <col min="3841" max="3841" width="3.86328125" style="3" customWidth="1"/>
    <col min="3842" max="3842" width="32" style="3" customWidth="1"/>
    <col min="3843" max="3843" width="21.59765625" style="3" customWidth="1"/>
    <col min="3844" max="3844" width="12.1328125" style="3" customWidth="1"/>
    <col min="3845" max="3845" width="14.86328125" style="3" customWidth="1"/>
    <col min="3846" max="3846" width="13.86328125" style="3" customWidth="1"/>
    <col min="3847" max="3847" width="15.1328125" style="3" customWidth="1"/>
    <col min="3848" max="3848" width="12.1328125" style="3" customWidth="1"/>
    <col min="3849" max="3849" width="15.1328125" style="3" customWidth="1"/>
    <col min="3850" max="3850" width="15.86328125" style="3" customWidth="1"/>
    <col min="3851" max="3851" width="17.59765625" style="3" customWidth="1"/>
    <col min="3852" max="3852" width="13.1328125" style="3" customWidth="1"/>
    <col min="3853" max="4096" width="9.1328125" style="3"/>
    <col min="4097" max="4097" width="3.86328125" style="3" customWidth="1"/>
    <col min="4098" max="4098" width="32" style="3" customWidth="1"/>
    <col min="4099" max="4099" width="21.59765625" style="3" customWidth="1"/>
    <col min="4100" max="4100" width="12.1328125" style="3" customWidth="1"/>
    <col min="4101" max="4101" width="14.86328125" style="3" customWidth="1"/>
    <col min="4102" max="4102" width="13.86328125" style="3" customWidth="1"/>
    <col min="4103" max="4103" width="15.1328125" style="3" customWidth="1"/>
    <col min="4104" max="4104" width="12.1328125" style="3" customWidth="1"/>
    <col min="4105" max="4105" width="15.1328125" style="3" customWidth="1"/>
    <col min="4106" max="4106" width="15.86328125" style="3" customWidth="1"/>
    <col min="4107" max="4107" width="17.59765625" style="3" customWidth="1"/>
    <col min="4108" max="4108" width="13.1328125" style="3" customWidth="1"/>
    <col min="4109" max="4352" width="9.1328125" style="3"/>
    <col min="4353" max="4353" width="3.86328125" style="3" customWidth="1"/>
    <col min="4354" max="4354" width="32" style="3" customWidth="1"/>
    <col min="4355" max="4355" width="21.59765625" style="3" customWidth="1"/>
    <col min="4356" max="4356" width="12.1328125" style="3" customWidth="1"/>
    <col min="4357" max="4357" width="14.86328125" style="3" customWidth="1"/>
    <col min="4358" max="4358" width="13.86328125" style="3" customWidth="1"/>
    <col min="4359" max="4359" width="15.1328125" style="3" customWidth="1"/>
    <col min="4360" max="4360" width="12.1328125" style="3" customWidth="1"/>
    <col min="4361" max="4361" width="15.1328125" style="3" customWidth="1"/>
    <col min="4362" max="4362" width="15.86328125" style="3" customWidth="1"/>
    <col min="4363" max="4363" width="17.59765625" style="3" customWidth="1"/>
    <col min="4364" max="4364" width="13.1328125" style="3" customWidth="1"/>
    <col min="4365" max="4608" width="9.1328125" style="3"/>
    <col min="4609" max="4609" width="3.86328125" style="3" customWidth="1"/>
    <col min="4610" max="4610" width="32" style="3" customWidth="1"/>
    <col min="4611" max="4611" width="21.59765625" style="3" customWidth="1"/>
    <col min="4612" max="4612" width="12.1328125" style="3" customWidth="1"/>
    <col min="4613" max="4613" width="14.86328125" style="3" customWidth="1"/>
    <col min="4614" max="4614" width="13.86328125" style="3" customWidth="1"/>
    <col min="4615" max="4615" width="15.1328125" style="3" customWidth="1"/>
    <col min="4616" max="4616" width="12.1328125" style="3" customWidth="1"/>
    <col min="4617" max="4617" width="15.1328125" style="3" customWidth="1"/>
    <col min="4618" max="4618" width="15.86328125" style="3" customWidth="1"/>
    <col min="4619" max="4619" width="17.59765625" style="3" customWidth="1"/>
    <col min="4620" max="4620" width="13.1328125" style="3" customWidth="1"/>
    <col min="4621" max="4864" width="9.1328125" style="3"/>
    <col min="4865" max="4865" width="3.86328125" style="3" customWidth="1"/>
    <col min="4866" max="4866" width="32" style="3" customWidth="1"/>
    <col min="4867" max="4867" width="21.59765625" style="3" customWidth="1"/>
    <col min="4868" max="4868" width="12.1328125" style="3" customWidth="1"/>
    <col min="4869" max="4869" width="14.86328125" style="3" customWidth="1"/>
    <col min="4870" max="4870" width="13.86328125" style="3" customWidth="1"/>
    <col min="4871" max="4871" width="15.1328125" style="3" customWidth="1"/>
    <col min="4872" max="4872" width="12.1328125" style="3" customWidth="1"/>
    <col min="4873" max="4873" width="15.1328125" style="3" customWidth="1"/>
    <col min="4874" max="4874" width="15.86328125" style="3" customWidth="1"/>
    <col min="4875" max="4875" width="17.59765625" style="3" customWidth="1"/>
    <col min="4876" max="4876" width="13.1328125" style="3" customWidth="1"/>
    <col min="4877" max="5120" width="9.1328125" style="3"/>
    <col min="5121" max="5121" width="3.86328125" style="3" customWidth="1"/>
    <col min="5122" max="5122" width="32" style="3" customWidth="1"/>
    <col min="5123" max="5123" width="21.59765625" style="3" customWidth="1"/>
    <col min="5124" max="5124" width="12.1328125" style="3" customWidth="1"/>
    <col min="5125" max="5125" width="14.86328125" style="3" customWidth="1"/>
    <col min="5126" max="5126" width="13.86328125" style="3" customWidth="1"/>
    <col min="5127" max="5127" width="15.1328125" style="3" customWidth="1"/>
    <col min="5128" max="5128" width="12.1328125" style="3" customWidth="1"/>
    <col min="5129" max="5129" width="15.1328125" style="3" customWidth="1"/>
    <col min="5130" max="5130" width="15.86328125" style="3" customWidth="1"/>
    <col min="5131" max="5131" width="17.59765625" style="3" customWidth="1"/>
    <col min="5132" max="5132" width="13.1328125" style="3" customWidth="1"/>
    <col min="5133" max="5376" width="9.1328125" style="3"/>
    <col min="5377" max="5377" width="3.86328125" style="3" customWidth="1"/>
    <col min="5378" max="5378" width="32" style="3" customWidth="1"/>
    <col min="5379" max="5379" width="21.59765625" style="3" customWidth="1"/>
    <col min="5380" max="5380" width="12.1328125" style="3" customWidth="1"/>
    <col min="5381" max="5381" width="14.86328125" style="3" customWidth="1"/>
    <col min="5382" max="5382" width="13.86328125" style="3" customWidth="1"/>
    <col min="5383" max="5383" width="15.1328125" style="3" customWidth="1"/>
    <col min="5384" max="5384" width="12.1328125" style="3" customWidth="1"/>
    <col min="5385" max="5385" width="15.1328125" style="3" customWidth="1"/>
    <col min="5386" max="5386" width="15.86328125" style="3" customWidth="1"/>
    <col min="5387" max="5387" width="17.59765625" style="3" customWidth="1"/>
    <col min="5388" max="5388" width="13.1328125" style="3" customWidth="1"/>
    <col min="5389" max="5632" width="9.1328125" style="3"/>
    <col min="5633" max="5633" width="3.86328125" style="3" customWidth="1"/>
    <col min="5634" max="5634" width="32" style="3" customWidth="1"/>
    <col min="5635" max="5635" width="21.59765625" style="3" customWidth="1"/>
    <col min="5636" max="5636" width="12.1328125" style="3" customWidth="1"/>
    <col min="5637" max="5637" width="14.86328125" style="3" customWidth="1"/>
    <col min="5638" max="5638" width="13.86328125" style="3" customWidth="1"/>
    <col min="5639" max="5639" width="15.1328125" style="3" customWidth="1"/>
    <col min="5640" max="5640" width="12.1328125" style="3" customWidth="1"/>
    <col min="5641" max="5641" width="15.1328125" style="3" customWidth="1"/>
    <col min="5642" max="5642" width="15.86328125" style="3" customWidth="1"/>
    <col min="5643" max="5643" width="17.59765625" style="3" customWidth="1"/>
    <col min="5644" max="5644" width="13.1328125" style="3" customWidth="1"/>
    <col min="5645" max="5888" width="9.1328125" style="3"/>
    <col min="5889" max="5889" width="3.86328125" style="3" customWidth="1"/>
    <col min="5890" max="5890" width="32" style="3" customWidth="1"/>
    <col min="5891" max="5891" width="21.59765625" style="3" customWidth="1"/>
    <col min="5892" max="5892" width="12.1328125" style="3" customWidth="1"/>
    <col min="5893" max="5893" width="14.86328125" style="3" customWidth="1"/>
    <col min="5894" max="5894" width="13.86328125" style="3" customWidth="1"/>
    <col min="5895" max="5895" width="15.1328125" style="3" customWidth="1"/>
    <col min="5896" max="5896" width="12.1328125" style="3" customWidth="1"/>
    <col min="5897" max="5897" width="15.1328125" style="3" customWidth="1"/>
    <col min="5898" max="5898" width="15.86328125" style="3" customWidth="1"/>
    <col min="5899" max="5899" width="17.59765625" style="3" customWidth="1"/>
    <col min="5900" max="5900" width="13.1328125" style="3" customWidth="1"/>
    <col min="5901" max="6144" width="9.1328125" style="3"/>
    <col min="6145" max="6145" width="3.86328125" style="3" customWidth="1"/>
    <col min="6146" max="6146" width="32" style="3" customWidth="1"/>
    <col min="6147" max="6147" width="21.59765625" style="3" customWidth="1"/>
    <col min="6148" max="6148" width="12.1328125" style="3" customWidth="1"/>
    <col min="6149" max="6149" width="14.86328125" style="3" customWidth="1"/>
    <col min="6150" max="6150" width="13.86328125" style="3" customWidth="1"/>
    <col min="6151" max="6151" width="15.1328125" style="3" customWidth="1"/>
    <col min="6152" max="6152" width="12.1328125" style="3" customWidth="1"/>
    <col min="6153" max="6153" width="15.1328125" style="3" customWidth="1"/>
    <col min="6154" max="6154" width="15.86328125" style="3" customWidth="1"/>
    <col min="6155" max="6155" width="17.59765625" style="3" customWidth="1"/>
    <col min="6156" max="6156" width="13.1328125" style="3" customWidth="1"/>
    <col min="6157" max="6400" width="9.1328125" style="3"/>
    <col min="6401" max="6401" width="3.86328125" style="3" customWidth="1"/>
    <col min="6402" max="6402" width="32" style="3" customWidth="1"/>
    <col min="6403" max="6403" width="21.59765625" style="3" customWidth="1"/>
    <col min="6404" max="6404" width="12.1328125" style="3" customWidth="1"/>
    <col min="6405" max="6405" width="14.86328125" style="3" customWidth="1"/>
    <col min="6406" max="6406" width="13.86328125" style="3" customWidth="1"/>
    <col min="6407" max="6407" width="15.1328125" style="3" customWidth="1"/>
    <col min="6408" max="6408" width="12.1328125" style="3" customWidth="1"/>
    <col min="6409" max="6409" width="15.1328125" style="3" customWidth="1"/>
    <col min="6410" max="6410" width="15.86328125" style="3" customWidth="1"/>
    <col min="6411" max="6411" width="17.59765625" style="3" customWidth="1"/>
    <col min="6412" max="6412" width="13.1328125" style="3" customWidth="1"/>
    <col min="6413" max="6656" width="9.1328125" style="3"/>
    <col min="6657" max="6657" width="3.86328125" style="3" customWidth="1"/>
    <col min="6658" max="6658" width="32" style="3" customWidth="1"/>
    <col min="6659" max="6659" width="21.59765625" style="3" customWidth="1"/>
    <col min="6660" max="6660" width="12.1328125" style="3" customWidth="1"/>
    <col min="6661" max="6661" width="14.86328125" style="3" customWidth="1"/>
    <col min="6662" max="6662" width="13.86328125" style="3" customWidth="1"/>
    <col min="6663" max="6663" width="15.1328125" style="3" customWidth="1"/>
    <col min="6664" max="6664" width="12.1328125" style="3" customWidth="1"/>
    <col min="6665" max="6665" width="15.1328125" style="3" customWidth="1"/>
    <col min="6666" max="6666" width="15.86328125" style="3" customWidth="1"/>
    <col min="6667" max="6667" width="17.59765625" style="3" customWidth="1"/>
    <col min="6668" max="6668" width="13.1328125" style="3" customWidth="1"/>
    <col min="6669" max="6912" width="9.1328125" style="3"/>
    <col min="6913" max="6913" width="3.86328125" style="3" customWidth="1"/>
    <col min="6914" max="6914" width="32" style="3" customWidth="1"/>
    <col min="6915" max="6915" width="21.59765625" style="3" customWidth="1"/>
    <col min="6916" max="6916" width="12.1328125" style="3" customWidth="1"/>
    <col min="6917" max="6917" width="14.86328125" style="3" customWidth="1"/>
    <col min="6918" max="6918" width="13.86328125" style="3" customWidth="1"/>
    <col min="6919" max="6919" width="15.1328125" style="3" customWidth="1"/>
    <col min="6920" max="6920" width="12.1328125" style="3" customWidth="1"/>
    <col min="6921" max="6921" width="15.1328125" style="3" customWidth="1"/>
    <col min="6922" max="6922" width="15.86328125" style="3" customWidth="1"/>
    <col min="6923" max="6923" width="17.59765625" style="3" customWidth="1"/>
    <col min="6924" max="6924" width="13.1328125" style="3" customWidth="1"/>
    <col min="6925" max="7168" width="9.1328125" style="3"/>
    <col min="7169" max="7169" width="3.86328125" style="3" customWidth="1"/>
    <col min="7170" max="7170" width="32" style="3" customWidth="1"/>
    <col min="7171" max="7171" width="21.59765625" style="3" customWidth="1"/>
    <col min="7172" max="7172" width="12.1328125" style="3" customWidth="1"/>
    <col min="7173" max="7173" width="14.86328125" style="3" customWidth="1"/>
    <col min="7174" max="7174" width="13.86328125" style="3" customWidth="1"/>
    <col min="7175" max="7175" width="15.1328125" style="3" customWidth="1"/>
    <col min="7176" max="7176" width="12.1328125" style="3" customWidth="1"/>
    <col min="7177" max="7177" width="15.1328125" style="3" customWidth="1"/>
    <col min="7178" max="7178" width="15.86328125" style="3" customWidth="1"/>
    <col min="7179" max="7179" width="17.59765625" style="3" customWidth="1"/>
    <col min="7180" max="7180" width="13.1328125" style="3" customWidth="1"/>
    <col min="7181" max="7424" width="9.1328125" style="3"/>
    <col min="7425" max="7425" width="3.86328125" style="3" customWidth="1"/>
    <col min="7426" max="7426" width="32" style="3" customWidth="1"/>
    <col min="7427" max="7427" width="21.59765625" style="3" customWidth="1"/>
    <col min="7428" max="7428" width="12.1328125" style="3" customWidth="1"/>
    <col min="7429" max="7429" width="14.86328125" style="3" customWidth="1"/>
    <col min="7430" max="7430" width="13.86328125" style="3" customWidth="1"/>
    <col min="7431" max="7431" width="15.1328125" style="3" customWidth="1"/>
    <col min="7432" max="7432" width="12.1328125" style="3" customWidth="1"/>
    <col min="7433" max="7433" width="15.1328125" style="3" customWidth="1"/>
    <col min="7434" max="7434" width="15.86328125" style="3" customWidth="1"/>
    <col min="7435" max="7435" width="17.59765625" style="3" customWidth="1"/>
    <col min="7436" max="7436" width="13.1328125" style="3" customWidth="1"/>
    <col min="7437" max="7680" width="9.1328125" style="3"/>
    <col min="7681" max="7681" width="3.86328125" style="3" customWidth="1"/>
    <col min="7682" max="7682" width="32" style="3" customWidth="1"/>
    <col min="7683" max="7683" width="21.59765625" style="3" customWidth="1"/>
    <col min="7684" max="7684" width="12.1328125" style="3" customWidth="1"/>
    <col min="7685" max="7685" width="14.86328125" style="3" customWidth="1"/>
    <col min="7686" max="7686" width="13.86328125" style="3" customWidth="1"/>
    <col min="7687" max="7687" width="15.1328125" style="3" customWidth="1"/>
    <col min="7688" max="7688" width="12.1328125" style="3" customWidth="1"/>
    <col min="7689" max="7689" width="15.1328125" style="3" customWidth="1"/>
    <col min="7690" max="7690" width="15.86328125" style="3" customWidth="1"/>
    <col min="7691" max="7691" width="17.59765625" style="3" customWidth="1"/>
    <col min="7692" max="7692" width="13.1328125" style="3" customWidth="1"/>
    <col min="7693" max="7936" width="9.1328125" style="3"/>
    <col min="7937" max="7937" width="3.86328125" style="3" customWidth="1"/>
    <col min="7938" max="7938" width="32" style="3" customWidth="1"/>
    <col min="7939" max="7939" width="21.59765625" style="3" customWidth="1"/>
    <col min="7940" max="7940" width="12.1328125" style="3" customWidth="1"/>
    <col min="7941" max="7941" width="14.86328125" style="3" customWidth="1"/>
    <col min="7942" max="7942" width="13.86328125" style="3" customWidth="1"/>
    <col min="7943" max="7943" width="15.1328125" style="3" customWidth="1"/>
    <col min="7944" max="7944" width="12.1328125" style="3" customWidth="1"/>
    <col min="7945" max="7945" width="15.1328125" style="3" customWidth="1"/>
    <col min="7946" max="7946" width="15.86328125" style="3" customWidth="1"/>
    <col min="7947" max="7947" width="17.59765625" style="3" customWidth="1"/>
    <col min="7948" max="7948" width="13.1328125" style="3" customWidth="1"/>
    <col min="7949" max="8192" width="9.1328125" style="3"/>
    <col min="8193" max="8193" width="3.86328125" style="3" customWidth="1"/>
    <col min="8194" max="8194" width="32" style="3" customWidth="1"/>
    <col min="8195" max="8195" width="21.59765625" style="3" customWidth="1"/>
    <col min="8196" max="8196" width="12.1328125" style="3" customWidth="1"/>
    <col min="8197" max="8197" width="14.86328125" style="3" customWidth="1"/>
    <col min="8198" max="8198" width="13.86328125" style="3" customWidth="1"/>
    <col min="8199" max="8199" width="15.1328125" style="3" customWidth="1"/>
    <col min="8200" max="8200" width="12.1328125" style="3" customWidth="1"/>
    <col min="8201" max="8201" width="15.1328125" style="3" customWidth="1"/>
    <col min="8202" max="8202" width="15.86328125" style="3" customWidth="1"/>
    <col min="8203" max="8203" width="17.59765625" style="3" customWidth="1"/>
    <col min="8204" max="8204" width="13.1328125" style="3" customWidth="1"/>
    <col min="8205" max="8448" width="9.1328125" style="3"/>
    <col min="8449" max="8449" width="3.86328125" style="3" customWidth="1"/>
    <col min="8450" max="8450" width="32" style="3" customWidth="1"/>
    <col min="8451" max="8451" width="21.59765625" style="3" customWidth="1"/>
    <col min="8452" max="8452" width="12.1328125" style="3" customWidth="1"/>
    <col min="8453" max="8453" width="14.86328125" style="3" customWidth="1"/>
    <col min="8454" max="8454" width="13.86328125" style="3" customWidth="1"/>
    <col min="8455" max="8455" width="15.1328125" style="3" customWidth="1"/>
    <col min="8456" max="8456" width="12.1328125" style="3" customWidth="1"/>
    <col min="8457" max="8457" width="15.1328125" style="3" customWidth="1"/>
    <col min="8458" max="8458" width="15.86328125" style="3" customWidth="1"/>
    <col min="8459" max="8459" width="17.59765625" style="3" customWidth="1"/>
    <col min="8460" max="8460" width="13.1328125" style="3" customWidth="1"/>
    <col min="8461" max="8704" width="9.1328125" style="3"/>
    <col min="8705" max="8705" width="3.86328125" style="3" customWidth="1"/>
    <col min="8706" max="8706" width="32" style="3" customWidth="1"/>
    <col min="8707" max="8707" width="21.59765625" style="3" customWidth="1"/>
    <col min="8708" max="8708" width="12.1328125" style="3" customWidth="1"/>
    <col min="8709" max="8709" width="14.86328125" style="3" customWidth="1"/>
    <col min="8710" max="8710" width="13.86328125" style="3" customWidth="1"/>
    <col min="8711" max="8711" width="15.1328125" style="3" customWidth="1"/>
    <col min="8712" max="8712" width="12.1328125" style="3" customWidth="1"/>
    <col min="8713" max="8713" width="15.1328125" style="3" customWidth="1"/>
    <col min="8714" max="8714" width="15.86328125" style="3" customWidth="1"/>
    <col min="8715" max="8715" width="17.59765625" style="3" customWidth="1"/>
    <col min="8716" max="8716" width="13.1328125" style="3" customWidth="1"/>
    <col min="8717" max="8960" width="9.1328125" style="3"/>
    <col min="8961" max="8961" width="3.86328125" style="3" customWidth="1"/>
    <col min="8962" max="8962" width="32" style="3" customWidth="1"/>
    <col min="8963" max="8963" width="21.59765625" style="3" customWidth="1"/>
    <col min="8964" max="8964" width="12.1328125" style="3" customWidth="1"/>
    <col min="8965" max="8965" width="14.86328125" style="3" customWidth="1"/>
    <col min="8966" max="8966" width="13.86328125" style="3" customWidth="1"/>
    <col min="8967" max="8967" width="15.1328125" style="3" customWidth="1"/>
    <col min="8968" max="8968" width="12.1328125" style="3" customWidth="1"/>
    <col min="8969" max="8969" width="15.1328125" style="3" customWidth="1"/>
    <col min="8970" max="8970" width="15.86328125" style="3" customWidth="1"/>
    <col min="8971" max="8971" width="17.59765625" style="3" customWidth="1"/>
    <col min="8972" max="8972" width="13.1328125" style="3" customWidth="1"/>
    <col min="8973" max="9216" width="9.1328125" style="3"/>
    <col min="9217" max="9217" width="3.86328125" style="3" customWidth="1"/>
    <col min="9218" max="9218" width="32" style="3" customWidth="1"/>
    <col min="9219" max="9219" width="21.59765625" style="3" customWidth="1"/>
    <col min="9220" max="9220" width="12.1328125" style="3" customWidth="1"/>
    <col min="9221" max="9221" width="14.86328125" style="3" customWidth="1"/>
    <col min="9222" max="9222" width="13.86328125" style="3" customWidth="1"/>
    <col min="9223" max="9223" width="15.1328125" style="3" customWidth="1"/>
    <col min="9224" max="9224" width="12.1328125" style="3" customWidth="1"/>
    <col min="9225" max="9225" width="15.1328125" style="3" customWidth="1"/>
    <col min="9226" max="9226" width="15.86328125" style="3" customWidth="1"/>
    <col min="9227" max="9227" width="17.59765625" style="3" customWidth="1"/>
    <col min="9228" max="9228" width="13.1328125" style="3" customWidth="1"/>
    <col min="9229" max="9472" width="9.1328125" style="3"/>
    <col min="9473" max="9473" width="3.86328125" style="3" customWidth="1"/>
    <col min="9474" max="9474" width="32" style="3" customWidth="1"/>
    <col min="9475" max="9475" width="21.59765625" style="3" customWidth="1"/>
    <col min="9476" max="9476" width="12.1328125" style="3" customWidth="1"/>
    <col min="9477" max="9477" width="14.86328125" style="3" customWidth="1"/>
    <col min="9478" max="9478" width="13.86328125" style="3" customWidth="1"/>
    <col min="9479" max="9479" width="15.1328125" style="3" customWidth="1"/>
    <col min="9480" max="9480" width="12.1328125" style="3" customWidth="1"/>
    <col min="9481" max="9481" width="15.1328125" style="3" customWidth="1"/>
    <col min="9482" max="9482" width="15.86328125" style="3" customWidth="1"/>
    <col min="9483" max="9483" width="17.59765625" style="3" customWidth="1"/>
    <col min="9484" max="9484" width="13.1328125" style="3" customWidth="1"/>
    <col min="9485" max="9728" width="9.1328125" style="3"/>
    <col min="9729" max="9729" width="3.86328125" style="3" customWidth="1"/>
    <col min="9730" max="9730" width="32" style="3" customWidth="1"/>
    <col min="9731" max="9731" width="21.59765625" style="3" customWidth="1"/>
    <col min="9732" max="9732" width="12.1328125" style="3" customWidth="1"/>
    <col min="9733" max="9733" width="14.86328125" style="3" customWidth="1"/>
    <col min="9734" max="9734" width="13.86328125" style="3" customWidth="1"/>
    <col min="9735" max="9735" width="15.1328125" style="3" customWidth="1"/>
    <col min="9736" max="9736" width="12.1328125" style="3" customWidth="1"/>
    <col min="9737" max="9737" width="15.1328125" style="3" customWidth="1"/>
    <col min="9738" max="9738" width="15.86328125" style="3" customWidth="1"/>
    <col min="9739" max="9739" width="17.59765625" style="3" customWidth="1"/>
    <col min="9740" max="9740" width="13.1328125" style="3" customWidth="1"/>
    <col min="9741" max="9984" width="9.1328125" style="3"/>
    <col min="9985" max="9985" width="3.86328125" style="3" customWidth="1"/>
    <col min="9986" max="9986" width="32" style="3" customWidth="1"/>
    <col min="9987" max="9987" width="21.59765625" style="3" customWidth="1"/>
    <col min="9988" max="9988" width="12.1328125" style="3" customWidth="1"/>
    <col min="9989" max="9989" width="14.86328125" style="3" customWidth="1"/>
    <col min="9990" max="9990" width="13.86328125" style="3" customWidth="1"/>
    <col min="9991" max="9991" width="15.1328125" style="3" customWidth="1"/>
    <col min="9992" max="9992" width="12.1328125" style="3" customWidth="1"/>
    <col min="9993" max="9993" width="15.1328125" style="3" customWidth="1"/>
    <col min="9994" max="9994" width="15.86328125" style="3" customWidth="1"/>
    <col min="9995" max="9995" width="17.59765625" style="3" customWidth="1"/>
    <col min="9996" max="9996" width="13.1328125" style="3" customWidth="1"/>
    <col min="9997" max="10240" width="9.1328125" style="3"/>
    <col min="10241" max="10241" width="3.86328125" style="3" customWidth="1"/>
    <col min="10242" max="10242" width="32" style="3" customWidth="1"/>
    <col min="10243" max="10243" width="21.59765625" style="3" customWidth="1"/>
    <col min="10244" max="10244" width="12.1328125" style="3" customWidth="1"/>
    <col min="10245" max="10245" width="14.86328125" style="3" customWidth="1"/>
    <col min="10246" max="10246" width="13.86328125" style="3" customWidth="1"/>
    <col min="10247" max="10247" width="15.1328125" style="3" customWidth="1"/>
    <col min="10248" max="10248" width="12.1328125" style="3" customWidth="1"/>
    <col min="10249" max="10249" width="15.1328125" style="3" customWidth="1"/>
    <col min="10250" max="10250" width="15.86328125" style="3" customWidth="1"/>
    <col min="10251" max="10251" width="17.59765625" style="3" customWidth="1"/>
    <col min="10252" max="10252" width="13.1328125" style="3" customWidth="1"/>
    <col min="10253" max="10496" width="9.1328125" style="3"/>
    <col min="10497" max="10497" width="3.86328125" style="3" customWidth="1"/>
    <col min="10498" max="10498" width="32" style="3" customWidth="1"/>
    <col min="10499" max="10499" width="21.59765625" style="3" customWidth="1"/>
    <col min="10500" max="10500" width="12.1328125" style="3" customWidth="1"/>
    <col min="10501" max="10501" width="14.86328125" style="3" customWidth="1"/>
    <col min="10502" max="10502" width="13.86328125" style="3" customWidth="1"/>
    <col min="10503" max="10503" width="15.1328125" style="3" customWidth="1"/>
    <col min="10504" max="10504" width="12.1328125" style="3" customWidth="1"/>
    <col min="10505" max="10505" width="15.1328125" style="3" customWidth="1"/>
    <col min="10506" max="10506" width="15.86328125" style="3" customWidth="1"/>
    <col min="10507" max="10507" width="17.59765625" style="3" customWidth="1"/>
    <col min="10508" max="10508" width="13.1328125" style="3" customWidth="1"/>
    <col min="10509" max="10752" width="9.1328125" style="3"/>
    <col min="10753" max="10753" width="3.86328125" style="3" customWidth="1"/>
    <col min="10754" max="10754" width="32" style="3" customWidth="1"/>
    <col min="10755" max="10755" width="21.59765625" style="3" customWidth="1"/>
    <col min="10756" max="10756" width="12.1328125" style="3" customWidth="1"/>
    <col min="10757" max="10757" width="14.86328125" style="3" customWidth="1"/>
    <col min="10758" max="10758" width="13.86328125" style="3" customWidth="1"/>
    <col min="10759" max="10759" width="15.1328125" style="3" customWidth="1"/>
    <col min="10760" max="10760" width="12.1328125" style="3" customWidth="1"/>
    <col min="10761" max="10761" width="15.1328125" style="3" customWidth="1"/>
    <col min="10762" max="10762" width="15.86328125" style="3" customWidth="1"/>
    <col min="10763" max="10763" width="17.59765625" style="3" customWidth="1"/>
    <col min="10764" max="10764" width="13.1328125" style="3" customWidth="1"/>
    <col min="10765" max="11008" width="9.1328125" style="3"/>
    <col min="11009" max="11009" width="3.86328125" style="3" customWidth="1"/>
    <col min="11010" max="11010" width="32" style="3" customWidth="1"/>
    <col min="11011" max="11011" width="21.59765625" style="3" customWidth="1"/>
    <col min="11012" max="11012" width="12.1328125" style="3" customWidth="1"/>
    <col min="11013" max="11013" width="14.86328125" style="3" customWidth="1"/>
    <col min="11014" max="11014" width="13.86328125" style="3" customWidth="1"/>
    <col min="11015" max="11015" width="15.1328125" style="3" customWidth="1"/>
    <col min="11016" max="11016" width="12.1328125" style="3" customWidth="1"/>
    <col min="11017" max="11017" width="15.1328125" style="3" customWidth="1"/>
    <col min="11018" max="11018" width="15.86328125" style="3" customWidth="1"/>
    <col min="11019" max="11019" width="17.59765625" style="3" customWidth="1"/>
    <col min="11020" max="11020" width="13.1328125" style="3" customWidth="1"/>
    <col min="11021" max="11264" width="9.1328125" style="3"/>
    <col min="11265" max="11265" width="3.86328125" style="3" customWidth="1"/>
    <col min="11266" max="11266" width="32" style="3" customWidth="1"/>
    <col min="11267" max="11267" width="21.59765625" style="3" customWidth="1"/>
    <col min="11268" max="11268" width="12.1328125" style="3" customWidth="1"/>
    <col min="11269" max="11269" width="14.86328125" style="3" customWidth="1"/>
    <col min="11270" max="11270" width="13.86328125" style="3" customWidth="1"/>
    <col min="11271" max="11271" width="15.1328125" style="3" customWidth="1"/>
    <col min="11272" max="11272" width="12.1328125" style="3" customWidth="1"/>
    <col min="11273" max="11273" width="15.1328125" style="3" customWidth="1"/>
    <col min="11274" max="11274" width="15.86328125" style="3" customWidth="1"/>
    <col min="11275" max="11275" width="17.59765625" style="3" customWidth="1"/>
    <col min="11276" max="11276" width="13.1328125" style="3" customWidth="1"/>
    <col min="11277" max="11520" width="9.1328125" style="3"/>
    <col min="11521" max="11521" width="3.86328125" style="3" customWidth="1"/>
    <col min="11522" max="11522" width="32" style="3" customWidth="1"/>
    <col min="11523" max="11523" width="21.59765625" style="3" customWidth="1"/>
    <col min="11524" max="11524" width="12.1328125" style="3" customWidth="1"/>
    <col min="11525" max="11525" width="14.86328125" style="3" customWidth="1"/>
    <col min="11526" max="11526" width="13.86328125" style="3" customWidth="1"/>
    <col min="11527" max="11527" width="15.1328125" style="3" customWidth="1"/>
    <col min="11528" max="11528" width="12.1328125" style="3" customWidth="1"/>
    <col min="11529" max="11529" width="15.1328125" style="3" customWidth="1"/>
    <col min="11530" max="11530" width="15.86328125" style="3" customWidth="1"/>
    <col min="11531" max="11531" width="17.59765625" style="3" customWidth="1"/>
    <col min="11532" max="11532" width="13.1328125" style="3" customWidth="1"/>
    <col min="11533" max="11776" width="9.1328125" style="3"/>
    <col min="11777" max="11777" width="3.86328125" style="3" customWidth="1"/>
    <col min="11778" max="11778" width="32" style="3" customWidth="1"/>
    <col min="11779" max="11779" width="21.59765625" style="3" customWidth="1"/>
    <col min="11780" max="11780" width="12.1328125" style="3" customWidth="1"/>
    <col min="11781" max="11781" width="14.86328125" style="3" customWidth="1"/>
    <col min="11782" max="11782" width="13.86328125" style="3" customWidth="1"/>
    <col min="11783" max="11783" width="15.1328125" style="3" customWidth="1"/>
    <col min="11784" max="11784" width="12.1328125" style="3" customWidth="1"/>
    <col min="11785" max="11785" width="15.1328125" style="3" customWidth="1"/>
    <col min="11786" max="11786" width="15.86328125" style="3" customWidth="1"/>
    <col min="11787" max="11787" width="17.59765625" style="3" customWidth="1"/>
    <col min="11788" max="11788" width="13.1328125" style="3" customWidth="1"/>
    <col min="11789" max="12032" width="9.1328125" style="3"/>
    <col min="12033" max="12033" width="3.86328125" style="3" customWidth="1"/>
    <col min="12034" max="12034" width="32" style="3" customWidth="1"/>
    <col min="12035" max="12035" width="21.59765625" style="3" customWidth="1"/>
    <col min="12036" max="12036" width="12.1328125" style="3" customWidth="1"/>
    <col min="12037" max="12037" width="14.86328125" style="3" customWidth="1"/>
    <col min="12038" max="12038" width="13.86328125" style="3" customWidth="1"/>
    <col min="12039" max="12039" width="15.1328125" style="3" customWidth="1"/>
    <col min="12040" max="12040" width="12.1328125" style="3" customWidth="1"/>
    <col min="12041" max="12041" width="15.1328125" style="3" customWidth="1"/>
    <col min="12042" max="12042" width="15.86328125" style="3" customWidth="1"/>
    <col min="12043" max="12043" width="17.59765625" style="3" customWidth="1"/>
    <col min="12044" max="12044" width="13.1328125" style="3" customWidth="1"/>
    <col min="12045" max="12288" width="9.1328125" style="3"/>
    <col min="12289" max="12289" width="3.86328125" style="3" customWidth="1"/>
    <col min="12290" max="12290" width="32" style="3" customWidth="1"/>
    <col min="12291" max="12291" width="21.59765625" style="3" customWidth="1"/>
    <col min="12292" max="12292" width="12.1328125" style="3" customWidth="1"/>
    <col min="12293" max="12293" width="14.86328125" style="3" customWidth="1"/>
    <col min="12294" max="12294" width="13.86328125" style="3" customWidth="1"/>
    <col min="12295" max="12295" width="15.1328125" style="3" customWidth="1"/>
    <col min="12296" max="12296" width="12.1328125" style="3" customWidth="1"/>
    <col min="12297" max="12297" width="15.1328125" style="3" customWidth="1"/>
    <col min="12298" max="12298" width="15.86328125" style="3" customWidth="1"/>
    <col min="12299" max="12299" width="17.59765625" style="3" customWidth="1"/>
    <col min="12300" max="12300" width="13.1328125" style="3" customWidth="1"/>
    <col min="12301" max="12544" width="9.1328125" style="3"/>
    <col min="12545" max="12545" width="3.86328125" style="3" customWidth="1"/>
    <col min="12546" max="12546" width="32" style="3" customWidth="1"/>
    <col min="12547" max="12547" width="21.59765625" style="3" customWidth="1"/>
    <col min="12548" max="12548" width="12.1328125" style="3" customWidth="1"/>
    <col min="12549" max="12549" width="14.86328125" style="3" customWidth="1"/>
    <col min="12550" max="12550" width="13.86328125" style="3" customWidth="1"/>
    <col min="12551" max="12551" width="15.1328125" style="3" customWidth="1"/>
    <col min="12552" max="12552" width="12.1328125" style="3" customWidth="1"/>
    <col min="12553" max="12553" width="15.1328125" style="3" customWidth="1"/>
    <col min="12554" max="12554" width="15.86328125" style="3" customWidth="1"/>
    <col min="12555" max="12555" width="17.59765625" style="3" customWidth="1"/>
    <col min="12556" max="12556" width="13.1328125" style="3" customWidth="1"/>
    <col min="12557" max="12800" width="9.1328125" style="3"/>
    <col min="12801" max="12801" width="3.86328125" style="3" customWidth="1"/>
    <col min="12802" max="12802" width="32" style="3" customWidth="1"/>
    <col min="12803" max="12803" width="21.59765625" style="3" customWidth="1"/>
    <col min="12804" max="12804" width="12.1328125" style="3" customWidth="1"/>
    <col min="12805" max="12805" width="14.86328125" style="3" customWidth="1"/>
    <col min="12806" max="12806" width="13.86328125" style="3" customWidth="1"/>
    <col min="12807" max="12807" width="15.1328125" style="3" customWidth="1"/>
    <col min="12808" max="12808" width="12.1328125" style="3" customWidth="1"/>
    <col min="12809" max="12809" width="15.1328125" style="3" customWidth="1"/>
    <col min="12810" max="12810" width="15.86328125" style="3" customWidth="1"/>
    <col min="12811" max="12811" width="17.59765625" style="3" customWidth="1"/>
    <col min="12812" max="12812" width="13.1328125" style="3" customWidth="1"/>
    <col min="12813" max="13056" width="9.1328125" style="3"/>
    <col min="13057" max="13057" width="3.86328125" style="3" customWidth="1"/>
    <col min="13058" max="13058" width="32" style="3" customWidth="1"/>
    <col min="13059" max="13059" width="21.59765625" style="3" customWidth="1"/>
    <col min="13060" max="13060" width="12.1328125" style="3" customWidth="1"/>
    <col min="13061" max="13061" width="14.86328125" style="3" customWidth="1"/>
    <col min="13062" max="13062" width="13.86328125" style="3" customWidth="1"/>
    <col min="13063" max="13063" width="15.1328125" style="3" customWidth="1"/>
    <col min="13064" max="13064" width="12.1328125" style="3" customWidth="1"/>
    <col min="13065" max="13065" width="15.1328125" style="3" customWidth="1"/>
    <col min="13066" max="13066" width="15.86328125" style="3" customWidth="1"/>
    <col min="13067" max="13067" width="17.59765625" style="3" customWidth="1"/>
    <col min="13068" max="13068" width="13.1328125" style="3" customWidth="1"/>
    <col min="13069" max="13312" width="9.1328125" style="3"/>
    <col min="13313" max="13313" width="3.86328125" style="3" customWidth="1"/>
    <col min="13314" max="13314" width="32" style="3" customWidth="1"/>
    <col min="13315" max="13315" width="21.59765625" style="3" customWidth="1"/>
    <col min="13316" max="13316" width="12.1328125" style="3" customWidth="1"/>
    <col min="13317" max="13317" width="14.86328125" style="3" customWidth="1"/>
    <col min="13318" max="13318" width="13.86328125" style="3" customWidth="1"/>
    <col min="13319" max="13319" width="15.1328125" style="3" customWidth="1"/>
    <col min="13320" max="13320" width="12.1328125" style="3" customWidth="1"/>
    <col min="13321" max="13321" width="15.1328125" style="3" customWidth="1"/>
    <col min="13322" max="13322" width="15.86328125" style="3" customWidth="1"/>
    <col min="13323" max="13323" width="17.59765625" style="3" customWidth="1"/>
    <col min="13324" max="13324" width="13.1328125" style="3" customWidth="1"/>
    <col min="13325" max="13568" width="9.1328125" style="3"/>
    <col min="13569" max="13569" width="3.86328125" style="3" customWidth="1"/>
    <col min="13570" max="13570" width="32" style="3" customWidth="1"/>
    <col min="13571" max="13571" width="21.59765625" style="3" customWidth="1"/>
    <col min="13572" max="13572" width="12.1328125" style="3" customWidth="1"/>
    <col min="13573" max="13573" width="14.86328125" style="3" customWidth="1"/>
    <col min="13574" max="13574" width="13.86328125" style="3" customWidth="1"/>
    <col min="13575" max="13575" width="15.1328125" style="3" customWidth="1"/>
    <col min="13576" max="13576" width="12.1328125" style="3" customWidth="1"/>
    <col min="13577" max="13577" width="15.1328125" style="3" customWidth="1"/>
    <col min="13578" max="13578" width="15.86328125" style="3" customWidth="1"/>
    <col min="13579" max="13579" width="17.59765625" style="3" customWidth="1"/>
    <col min="13580" max="13580" width="13.1328125" style="3" customWidth="1"/>
    <col min="13581" max="13824" width="9.1328125" style="3"/>
    <col min="13825" max="13825" width="3.86328125" style="3" customWidth="1"/>
    <col min="13826" max="13826" width="32" style="3" customWidth="1"/>
    <col min="13827" max="13827" width="21.59765625" style="3" customWidth="1"/>
    <col min="13828" max="13828" width="12.1328125" style="3" customWidth="1"/>
    <col min="13829" max="13829" width="14.86328125" style="3" customWidth="1"/>
    <col min="13830" max="13830" width="13.86328125" style="3" customWidth="1"/>
    <col min="13831" max="13831" width="15.1328125" style="3" customWidth="1"/>
    <col min="13832" max="13832" width="12.1328125" style="3" customWidth="1"/>
    <col min="13833" max="13833" width="15.1328125" style="3" customWidth="1"/>
    <col min="13834" max="13834" width="15.86328125" style="3" customWidth="1"/>
    <col min="13835" max="13835" width="17.59765625" style="3" customWidth="1"/>
    <col min="13836" max="13836" width="13.1328125" style="3" customWidth="1"/>
    <col min="13837" max="14080" width="9.1328125" style="3"/>
    <col min="14081" max="14081" width="3.86328125" style="3" customWidth="1"/>
    <col min="14082" max="14082" width="32" style="3" customWidth="1"/>
    <col min="14083" max="14083" width="21.59765625" style="3" customWidth="1"/>
    <col min="14084" max="14084" width="12.1328125" style="3" customWidth="1"/>
    <col min="14085" max="14085" width="14.86328125" style="3" customWidth="1"/>
    <col min="14086" max="14086" width="13.86328125" style="3" customWidth="1"/>
    <col min="14087" max="14087" width="15.1328125" style="3" customWidth="1"/>
    <col min="14088" max="14088" width="12.1328125" style="3" customWidth="1"/>
    <col min="14089" max="14089" width="15.1328125" style="3" customWidth="1"/>
    <col min="14090" max="14090" width="15.86328125" style="3" customWidth="1"/>
    <col min="14091" max="14091" width="17.59765625" style="3" customWidth="1"/>
    <col min="14092" max="14092" width="13.1328125" style="3" customWidth="1"/>
    <col min="14093" max="14336" width="9.1328125" style="3"/>
    <col min="14337" max="14337" width="3.86328125" style="3" customWidth="1"/>
    <col min="14338" max="14338" width="32" style="3" customWidth="1"/>
    <col min="14339" max="14339" width="21.59765625" style="3" customWidth="1"/>
    <col min="14340" max="14340" width="12.1328125" style="3" customWidth="1"/>
    <col min="14341" max="14341" width="14.86328125" style="3" customWidth="1"/>
    <col min="14342" max="14342" width="13.86328125" style="3" customWidth="1"/>
    <col min="14343" max="14343" width="15.1328125" style="3" customWidth="1"/>
    <col min="14344" max="14344" width="12.1328125" style="3" customWidth="1"/>
    <col min="14345" max="14345" width="15.1328125" style="3" customWidth="1"/>
    <col min="14346" max="14346" width="15.86328125" style="3" customWidth="1"/>
    <col min="14347" max="14347" width="17.59765625" style="3" customWidth="1"/>
    <col min="14348" max="14348" width="13.1328125" style="3" customWidth="1"/>
    <col min="14349" max="14592" width="9.1328125" style="3"/>
    <col min="14593" max="14593" width="3.86328125" style="3" customWidth="1"/>
    <col min="14594" max="14594" width="32" style="3" customWidth="1"/>
    <col min="14595" max="14595" width="21.59765625" style="3" customWidth="1"/>
    <col min="14596" max="14596" width="12.1328125" style="3" customWidth="1"/>
    <col min="14597" max="14597" width="14.86328125" style="3" customWidth="1"/>
    <col min="14598" max="14598" width="13.86328125" style="3" customWidth="1"/>
    <col min="14599" max="14599" width="15.1328125" style="3" customWidth="1"/>
    <col min="14600" max="14600" width="12.1328125" style="3" customWidth="1"/>
    <col min="14601" max="14601" width="15.1328125" style="3" customWidth="1"/>
    <col min="14602" max="14602" width="15.86328125" style="3" customWidth="1"/>
    <col min="14603" max="14603" width="17.59765625" style="3" customWidth="1"/>
    <col min="14604" max="14604" width="13.1328125" style="3" customWidth="1"/>
    <col min="14605" max="14848" width="9.1328125" style="3"/>
    <col min="14849" max="14849" width="3.86328125" style="3" customWidth="1"/>
    <col min="14850" max="14850" width="32" style="3" customWidth="1"/>
    <col min="14851" max="14851" width="21.59765625" style="3" customWidth="1"/>
    <col min="14852" max="14852" width="12.1328125" style="3" customWidth="1"/>
    <col min="14853" max="14853" width="14.86328125" style="3" customWidth="1"/>
    <col min="14854" max="14854" width="13.86328125" style="3" customWidth="1"/>
    <col min="14855" max="14855" width="15.1328125" style="3" customWidth="1"/>
    <col min="14856" max="14856" width="12.1328125" style="3" customWidth="1"/>
    <col min="14857" max="14857" width="15.1328125" style="3" customWidth="1"/>
    <col min="14858" max="14858" width="15.86328125" style="3" customWidth="1"/>
    <col min="14859" max="14859" width="17.59765625" style="3" customWidth="1"/>
    <col min="14860" max="14860" width="13.1328125" style="3" customWidth="1"/>
    <col min="14861" max="15104" width="9.1328125" style="3"/>
    <col min="15105" max="15105" width="3.86328125" style="3" customWidth="1"/>
    <col min="15106" max="15106" width="32" style="3" customWidth="1"/>
    <col min="15107" max="15107" width="21.59765625" style="3" customWidth="1"/>
    <col min="15108" max="15108" width="12.1328125" style="3" customWidth="1"/>
    <col min="15109" max="15109" width="14.86328125" style="3" customWidth="1"/>
    <col min="15110" max="15110" width="13.86328125" style="3" customWidth="1"/>
    <col min="15111" max="15111" width="15.1328125" style="3" customWidth="1"/>
    <col min="15112" max="15112" width="12.1328125" style="3" customWidth="1"/>
    <col min="15113" max="15113" width="15.1328125" style="3" customWidth="1"/>
    <col min="15114" max="15114" width="15.86328125" style="3" customWidth="1"/>
    <col min="15115" max="15115" width="17.59765625" style="3" customWidth="1"/>
    <col min="15116" max="15116" width="13.1328125" style="3" customWidth="1"/>
    <col min="15117" max="15360" width="9.1328125" style="3"/>
    <col min="15361" max="15361" width="3.86328125" style="3" customWidth="1"/>
    <col min="15362" max="15362" width="32" style="3" customWidth="1"/>
    <col min="15363" max="15363" width="21.59765625" style="3" customWidth="1"/>
    <col min="15364" max="15364" width="12.1328125" style="3" customWidth="1"/>
    <col min="15365" max="15365" width="14.86328125" style="3" customWidth="1"/>
    <col min="15366" max="15366" width="13.86328125" style="3" customWidth="1"/>
    <col min="15367" max="15367" width="15.1328125" style="3" customWidth="1"/>
    <col min="15368" max="15368" width="12.1328125" style="3" customWidth="1"/>
    <col min="15369" max="15369" width="15.1328125" style="3" customWidth="1"/>
    <col min="15370" max="15370" width="15.86328125" style="3" customWidth="1"/>
    <col min="15371" max="15371" width="17.59765625" style="3" customWidth="1"/>
    <col min="15372" max="15372" width="13.1328125" style="3" customWidth="1"/>
    <col min="15373" max="15616" width="9.1328125" style="3"/>
    <col min="15617" max="15617" width="3.86328125" style="3" customWidth="1"/>
    <col min="15618" max="15618" width="32" style="3" customWidth="1"/>
    <col min="15619" max="15619" width="21.59765625" style="3" customWidth="1"/>
    <col min="15620" max="15620" width="12.1328125" style="3" customWidth="1"/>
    <col min="15621" max="15621" width="14.86328125" style="3" customWidth="1"/>
    <col min="15622" max="15622" width="13.86328125" style="3" customWidth="1"/>
    <col min="15623" max="15623" width="15.1328125" style="3" customWidth="1"/>
    <col min="15624" max="15624" width="12.1328125" style="3" customWidth="1"/>
    <col min="15625" max="15625" width="15.1328125" style="3" customWidth="1"/>
    <col min="15626" max="15626" width="15.86328125" style="3" customWidth="1"/>
    <col min="15627" max="15627" width="17.59765625" style="3" customWidth="1"/>
    <col min="15628" max="15628" width="13.1328125" style="3" customWidth="1"/>
    <col min="15629" max="15872" width="9.1328125" style="3"/>
    <col min="15873" max="15873" width="3.86328125" style="3" customWidth="1"/>
    <col min="15874" max="15874" width="32" style="3" customWidth="1"/>
    <col min="15875" max="15875" width="21.59765625" style="3" customWidth="1"/>
    <col min="15876" max="15876" width="12.1328125" style="3" customWidth="1"/>
    <col min="15877" max="15877" width="14.86328125" style="3" customWidth="1"/>
    <col min="15878" max="15878" width="13.86328125" style="3" customWidth="1"/>
    <col min="15879" max="15879" width="15.1328125" style="3" customWidth="1"/>
    <col min="15880" max="15880" width="12.1328125" style="3" customWidth="1"/>
    <col min="15881" max="15881" width="15.1328125" style="3" customWidth="1"/>
    <col min="15882" max="15882" width="15.86328125" style="3" customWidth="1"/>
    <col min="15883" max="15883" width="17.59765625" style="3" customWidth="1"/>
    <col min="15884" max="15884" width="13.1328125" style="3" customWidth="1"/>
    <col min="15885" max="16128" width="9.1328125" style="3"/>
    <col min="16129" max="16129" width="3.86328125" style="3" customWidth="1"/>
    <col min="16130" max="16130" width="32" style="3" customWidth="1"/>
    <col min="16131" max="16131" width="21.59765625" style="3" customWidth="1"/>
    <col min="16132" max="16132" width="12.1328125" style="3" customWidth="1"/>
    <col min="16133" max="16133" width="14.86328125" style="3" customWidth="1"/>
    <col min="16134" max="16134" width="13.86328125" style="3" customWidth="1"/>
    <col min="16135" max="16135" width="15.1328125" style="3" customWidth="1"/>
    <col min="16136" max="16136" width="12.1328125" style="3" customWidth="1"/>
    <col min="16137" max="16137" width="15.1328125" style="3" customWidth="1"/>
    <col min="16138" max="16138" width="15.86328125" style="3" customWidth="1"/>
    <col min="16139" max="16139" width="17.59765625" style="3" customWidth="1"/>
    <col min="16140" max="16140" width="13.1328125" style="3" customWidth="1"/>
    <col min="16141" max="16384" width="9.1328125" style="3"/>
  </cols>
  <sheetData>
    <row r="1" spans="1:26" x14ac:dyDescent="0.45">
      <c r="A1" s="2"/>
      <c r="B1" s="2"/>
      <c r="C1" s="2"/>
      <c r="D1" s="2"/>
      <c r="E1" s="2"/>
      <c r="F1" s="2"/>
      <c r="G1" s="2"/>
      <c r="H1" s="2"/>
      <c r="I1" s="2"/>
      <c r="J1" s="2"/>
      <c r="K1" s="2"/>
      <c r="L1" s="2"/>
      <c r="M1" s="2"/>
      <c r="N1" s="2"/>
      <c r="O1" s="2"/>
      <c r="P1" s="2"/>
      <c r="Q1" s="2"/>
      <c r="R1" s="2"/>
      <c r="S1" s="2"/>
      <c r="T1" s="2"/>
      <c r="U1" s="2"/>
      <c r="V1" s="2"/>
      <c r="W1" s="2"/>
      <c r="X1" s="2"/>
      <c r="Y1" s="2"/>
      <c r="Z1" s="2"/>
    </row>
    <row r="2" spans="1:26" ht="21" x14ac:dyDescent="0.65">
      <c r="A2" s="2"/>
      <c r="B2" s="4" t="s">
        <v>25</v>
      </c>
      <c r="C2" s="5"/>
      <c r="D2" s="5"/>
      <c r="E2" s="5"/>
      <c r="F2" s="5"/>
      <c r="G2" s="2"/>
      <c r="H2" s="2"/>
      <c r="I2" s="2"/>
      <c r="J2" s="2"/>
      <c r="K2" s="2"/>
      <c r="L2" s="2"/>
      <c r="M2" s="2"/>
      <c r="N2" s="2"/>
      <c r="O2" s="2"/>
      <c r="P2" s="2"/>
      <c r="Q2" s="2"/>
      <c r="R2" s="2"/>
      <c r="S2" s="2"/>
      <c r="T2" s="2"/>
      <c r="U2" s="2"/>
      <c r="V2" s="2"/>
      <c r="W2" s="2"/>
      <c r="X2" s="2"/>
      <c r="Y2" s="2"/>
      <c r="Z2" s="2"/>
    </row>
    <row r="3" spans="1:26" ht="18" x14ac:dyDescent="0.55000000000000004">
      <c r="A3" s="2"/>
      <c r="B3" s="6" t="s">
        <v>26</v>
      </c>
      <c r="C3" s="5"/>
      <c r="D3" s="5"/>
      <c r="E3" s="5"/>
      <c r="F3" s="5"/>
      <c r="G3" s="2"/>
      <c r="H3" s="2"/>
      <c r="I3" s="2"/>
      <c r="J3" s="2"/>
      <c r="K3" s="2"/>
      <c r="L3" s="2"/>
      <c r="M3" s="2"/>
      <c r="N3" s="2"/>
      <c r="O3" s="2"/>
      <c r="P3" s="2"/>
      <c r="Q3" s="2"/>
      <c r="R3" s="2"/>
      <c r="S3" s="2"/>
      <c r="T3" s="2"/>
      <c r="U3" s="2"/>
      <c r="V3" s="2"/>
      <c r="W3" s="2"/>
      <c r="X3" s="2"/>
      <c r="Y3" s="2"/>
      <c r="Z3" s="2"/>
    </row>
    <row r="4" spans="1:26" ht="14.65" thickBot="1" x14ac:dyDescent="0.5">
      <c r="A4" s="2"/>
      <c r="B4" s="2"/>
      <c r="C4" s="2"/>
      <c r="D4" s="2"/>
      <c r="E4" s="2"/>
      <c r="F4" s="2"/>
      <c r="G4" s="2"/>
      <c r="H4" s="2"/>
      <c r="I4" s="2"/>
      <c r="J4" s="2"/>
      <c r="K4" s="2"/>
      <c r="L4" s="2"/>
      <c r="M4" s="2"/>
      <c r="N4" s="2"/>
      <c r="O4" s="2"/>
      <c r="P4" s="2"/>
      <c r="Q4" s="2"/>
      <c r="R4" s="2"/>
      <c r="S4" s="2"/>
      <c r="T4" s="2"/>
      <c r="U4" s="2"/>
      <c r="V4" s="2"/>
      <c r="W4" s="2"/>
      <c r="X4" s="2"/>
      <c r="Y4" s="2"/>
      <c r="Z4" s="2"/>
    </row>
    <row r="5" spans="1:26" ht="16.149999999999999" thickBot="1" x14ac:dyDescent="0.5">
      <c r="A5" s="2"/>
      <c r="B5" s="7" t="s">
        <v>27</v>
      </c>
      <c r="C5" s="2"/>
      <c r="D5" s="2"/>
      <c r="E5" s="2"/>
      <c r="F5" s="2"/>
      <c r="G5" s="2"/>
      <c r="H5" s="65">
        <f>K37+G49</f>
        <v>0</v>
      </c>
      <c r="I5" s="66"/>
      <c r="J5" s="67" t="s">
        <v>28</v>
      </c>
      <c r="K5" s="68"/>
      <c r="L5" s="2"/>
      <c r="M5" s="2"/>
      <c r="N5" s="2"/>
      <c r="O5" s="2"/>
      <c r="P5" s="2"/>
      <c r="Q5" s="2"/>
      <c r="R5" s="2"/>
      <c r="S5" s="2"/>
      <c r="T5" s="2"/>
      <c r="U5" s="2"/>
      <c r="V5" s="2"/>
      <c r="W5" s="2"/>
      <c r="X5" s="2"/>
      <c r="Y5" s="2"/>
      <c r="Z5" s="2"/>
    </row>
    <row r="6" spans="1:26" ht="16.149999999999999" thickBot="1" x14ac:dyDescent="0.5">
      <c r="A6" s="2"/>
      <c r="B6" s="2" t="s">
        <v>29</v>
      </c>
      <c r="C6" s="2"/>
      <c r="D6" s="2"/>
      <c r="E6" s="2"/>
      <c r="F6" s="2"/>
      <c r="G6" s="2"/>
      <c r="H6" s="65">
        <f>K38+G44</f>
        <v>0</v>
      </c>
      <c r="I6" s="66"/>
      <c r="J6" s="67" t="s">
        <v>30</v>
      </c>
      <c r="K6" s="68"/>
      <c r="L6" s="2"/>
      <c r="M6" s="2"/>
      <c r="N6" s="2"/>
      <c r="O6" s="2"/>
      <c r="P6" s="2"/>
      <c r="Q6" s="2"/>
      <c r="R6" s="2"/>
      <c r="S6" s="2"/>
      <c r="T6" s="2"/>
      <c r="U6" s="2"/>
      <c r="V6" s="2"/>
      <c r="W6" s="2"/>
      <c r="X6" s="2"/>
      <c r="Y6" s="2"/>
      <c r="Z6" s="2"/>
    </row>
    <row r="7" spans="1:26" ht="16.149999999999999" thickBot="1" x14ac:dyDescent="0.5">
      <c r="A7" s="2"/>
      <c r="B7" s="8" t="s">
        <v>31</v>
      </c>
      <c r="C7" s="2"/>
      <c r="D7" s="2"/>
      <c r="E7" s="2"/>
      <c r="F7" s="2"/>
      <c r="G7" s="2"/>
      <c r="H7" s="65">
        <f>SUM(K36+G44+G49)</f>
        <v>0</v>
      </c>
      <c r="I7" s="66"/>
      <c r="J7" s="67" t="s">
        <v>32</v>
      </c>
      <c r="K7" s="68"/>
      <c r="L7" s="2"/>
      <c r="M7" s="2"/>
      <c r="N7" s="2"/>
      <c r="O7" s="2"/>
      <c r="P7" s="2"/>
      <c r="Q7" s="2"/>
      <c r="R7" s="2"/>
      <c r="S7" s="2"/>
      <c r="T7" s="2"/>
      <c r="U7" s="2"/>
      <c r="V7" s="2"/>
      <c r="W7" s="2"/>
      <c r="X7" s="2"/>
      <c r="Y7" s="2"/>
      <c r="Z7" s="2"/>
    </row>
    <row r="8" spans="1:26" ht="16.149999999999999" thickBot="1" x14ac:dyDescent="0.5">
      <c r="A8" s="2"/>
      <c r="B8" s="8"/>
      <c r="C8" s="2"/>
      <c r="D8" s="2"/>
      <c r="E8" s="2"/>
      <c r="F8" s="2"/>
      <c r="G8" s="2"/>
      <c r="H8" s="65">
        <f>H7*1000</f>
        <v>0</v>
      </c>
      <c r="I8" s="66"/>
      <c r="J8" s="67" t="s">
        <v>114</v>
      </c>
      <c r="K8" s="68"/>
      <c r="L8" s="2"/>
      <c r="M8" s="2"/>
      <c r="N8" s="2"/>
      <c r="O8" s="2"/>
      <c r="P8" s="2"/>
      <c r="Q8" s="2"/>
      <c r="R8" s="2"/>
      <c r="S8" s="2"/>
      <c r="T8" s="2"/>
      <c r="U8" s="2"/>
      <c r="V8" s="2"/>
      <c r="W8" s="2"/>
      <c r="X8" s="2"/>
      <c r="Y8" s="2"/>
      <c r="Z8" s="2"/>
    </row>
    <row r="9" spans="1:26" x14ac:dyDescent="0.45">
      <c r="A9" s="2"/>
      <c r="B9" s="2"/>
      <c r="C9" s="2"/>
      <c r="D9" s="2"/>
      <c r="E9" s="2"/>
      <c r="F9" s="2"/>
      <c r="G9" s="2"/>
      <c r="H9" s="2"/>
      <c r="I9" s="2"/>
      <c r="J9" s="2"/>
      <c r="K9" s="2"/>
      <c r="L9" s="2"/>
      <c r="M9" s="2"/>
      <c r="N9" s="2"/>
      <c r="O9" s="2"/>
      <c r="P9" s="2"/>
      <c r="Q9" s="2"/>
      <c r="R9" s="2"/>
      <c r="S9" s="2"/>
      <c r="T9" s="2"/>
      <c r="U9" s="2"/>
      <c r="V9" s="2"/>
      <c r="W9" s="2"/>
      <c r="X9" s="2"/>
      <c r="Y9" s="2"/>
      <c r="Z9" s="2"/>
    </row>
    <row r="10" spans="1:26" x14ac:dyDescent="0.45">
      <c r="A10" s="2"/>
      <c r="B10" s="69" t="s">
        <v>33</v>
      </c>
      <c r="C10" s="71" t="s">
        <v>34</v>
      </c>
      <c r="D10" s="73" t="s">
        <v>35</v>
      </c>
      <c r="E10" s="75" t="s">
        <v>36</v>
      </c>
      <c r="F10" s="63"/>
      <c r="G10" s="64"/>
      <c r="H10" s="76" t="s">
        <v>37</v>
      </c>
      <c r="I10" s="63" t="s">
        <v>38</v>
      </c>
      <c r="J10" s="63"/>
      <c r="K10" s="64"/>
      <c r="L10" s="2"/>
      <c r="M10" s="2"/>
      <c r="N10" s="2"/>
      <c r="O10" s="2"/>
      <c r="P10" s="2"/>
      <c r="Q10" s="2"/>
      <c r="R10" s="2"/>
      <c r="S10" s="2"/>
      <c r="T10" s="2"/>
      <c r="U10" s="2"/>
      <c r="V10" s="2"/>
      <c r="W10" s="2"/>
      <c r="X10" s="2"/>
      <c r="Y10" s="2"/>
      <c r="Z10" s="2"/>
    </row>
    <row r="11" spans="1:26" x14ac:dyDescent="0.45">
      <c r="A11" s="2"/>
      <c r="B11" s="70"/>
      <c r="C11" s="72"/>
      <c r="D11" s="74"/>
      <c r="E11" s="9" t="s">
        <v>39</v>
      </c>
      <c r="F11" s="10" t="s">
        <v>40</v>
      </c>
      <c r="G11" s="11" t="s">
        <v>41</v>
      </c>
      <c r="H11" s="77"/>
      <c r="I11" s="10" t="s">
        <v>39</v>
      </c>
      <c r="J11" s="10" t="s">
        <v>40</v>
      </c>
      <c r="K11" s="11" t="s">
        <v>41</v>
      </c>
      <c r="L11" s="2"/>
      <c r="M11" s="2"/>
      <c r="N11" s="2"/>
      <c r="O11" s="2"/>
      <c r="P11" s="2"/>
      <c r="Q11" s="2"/>
      <c r="R11" s="2"/>
      <c r="S11" s="2"/>
      <c r="T11" s="2"/>
      <c r="U11" s="2"/>
      <c r="V11" s="2"/>
      <c r="W11" s="2"/>
      <c r="X11" s="2"/>
      <c r="Y11" s="2"/>
      <c r="Z11" s="2"/>
    </row>
    <row r="12" spans="1:26" x14ac:dyDescent="0.45">
      <c r="A12" s="2"/>
      <c r="B12" s="12" t="s">
        <v>42</v>
      </c>
      <c r="C12" s="13">
        <v>0</v>
      </c>
      <c r="D12" s="14">
        <v>3412</v>
      </c>
      <c r="E12" s="12">
        <f>C12*D12</f>
        <v>0</v>
      </c>
      <c r="F12" s="15">
        <f>E12*0.001</f>
        <v>0</v>
      </c>
      <c r="G12" s="16">
        <f>E12*0.000001</f>
        <v>0</v>
      </c>
      <c r="H12" s="17">
        <v>2.8</v>
      </c>
      <c r="I12" s="18">
        <f>E12*H12</f>
        <v>0</v>
      </c>
      <c r="J12" s="19">
        <f>F12*H12</f>
        <v>0</v>
      </c>
      <c r="K12" s="20">
        <f>G12*H12</f>
        <v>0</v>
      </c>
      <c r="L12" s="2"/>
      <c r="M12" s="2"/>
      <c r="N12" s="2"/>
      <c r="O12" s="2"/>
      <c r="P12" s="2"/>
      <c r="Q12" s="2"/>
      <c r="R12" s="2"/>
      <c r="S12" s="2"/>
      <c r="T12" s="2"/>
      <c r="U12" s="2"/>
      <c r="V12" s="2"/>
      <c r="W12" s="2"/>
      <c r="X12" s="2"/>
      <c r="Y12" s="2"/>
      <c r="Z12" s="2"/>
    </row>
    <row r="13" spans="1:26" x14ac:dyDescent="0.45">
      <c r="A13" s="2"/>
      <c r="B13" s="12" t="s">
        <v>43</v>
      </c>
      <c r="C13" s="13">
        <v>0</v>
      </c>
      <c r="D13" s="14">
        <v>3412141.5</v>
      </c>
      <c r="E13" s="12">
        <f>C13*D13</f>
        <v>0</v>
      </c>
      <c r="F13" s="15">
        <f t="shared" ref="F13:F35" si="0">E13*0.001</f>
        <v>0</v>
      </c>
      <c r="G13" s="16">
        <f t="shared" ref="G13:G35" si="1">E13*0.000001</f>
        <v>0</v>
      </c>
      <c r="H13" s="17">
        <v>2.8</v>
      </c>
      <c r="I13" s="18">
        <f t="shared" ref="I13:I35" si="2">E13*H13</f>
        <v>0</v>
      </c>
      <c r="J13" s="19">
        <f t="shared" ref="J13:J35" si="3">F13*H13</f>
        <v>0</v>
      </c>
      <c r="K13" s="21">
        <f t="shared" ref="K13:K35" si="4">G13*H13</f>
        <v>0</v>
      </c>
      <c r="L13" s="2"/>
      <c r="M13" s="2"/>
      <c r="N13" s="2"/>
      <c r="O13" s="2"/>
      <c r="P13" s="2"/>
      <c r="Q13" s="2"/>
      <c r="R13" s="2"/>
      <c r="S13" s="2"/>
      <c r="T13" s="2"/>
      <c r="U13" s="2"/>
      <c r="V13" s="2"/>
      <c r="W13" s="2"/>
      <c r="X13" s="2"/>
      <c r="Y13" s="2"/>
      <c r="Z13" s="2"/>
    </row>
    <row r="14" spans="1:26" x14ac:dyDescent="0.45">
      <c r="A14" s="2"/>
      <c r="B14" s="12" t="s">
        <v>44</v>
      </c>
      <c r="C14" s="13">
        <v>0</v>
      </c>
      <c r="D14" s="14">
        <v>3412</v>
      </c>
      <c r="E14" s="12">
        <f t="shared" ref="E14:E33" si="5">C14*D14</f>
        <v>0</v>
      </c>
      <c r="F14" s="15">
        <f t="shared" si="0"/>
        <v>0</v>
      </c>
      <c r="G14" s="16">
        <f t="shared" si="1"/>
        <v>0</v>
      </c>
      <c r="H14" s="17">
        <v>1</v>
      </c>
      <c r="I14" s="18">
        <f t="shared" si="2"/>
        <v>0</v>
      </c>
      <c r="J14" s="19">
        <f t="shared" si="3"/>
        <v>0</v>
      </c>
      <c r="K14" s="21">
        <f t="shared" si="4"/>
        <v>0</v>
      </c>
      <c r="L14" s="2"/>
      <c r="M14" s="2"/>
      <c r="N14" s="2"/>
      <c r="O14" s="2"/>
      <c r="P14" s="2"/>
      <c r="Q14" s="2"/>
      <c r="R14" s="2"/>
      <c r="S14" s="2"/>
      <c r="T14" s="2"/>
      <c r="U14" s="2"/>
      <c r="V14" s="2"/>
      <c r="W14" s="2"/>
      <c r="X14" s="2"/>
      <c r="Y14" s="2"/>
      <c r="Z14" s="2"/>
    </row>
    <row r="15" spans="1:26" x14ac:dyDescent="0.45">
      <c r="A15" s="2"/>
      <c r="B15" s="12" t="s">
        <v>45</v>
      </c>
      <c r="C15" s="13">
        <v>0</v>
      </c>
      <c r="D15" s="14">
        <v>100000</v>
      </c>
      <c r="E15" s="12">
        <f t="shared" si="5"/>
        <v>0</v>
      </c>
      <c r="F15" s="15">
        <f t="shared" si="0"/>
        <v>0</v>
      </c>
      <c r="G15" s="16">
        <f t="shared" si="1"/>
        <v>0</v>
      </c>
      <c r="H15" s="17">
        <v>1.05</v>
      </c>
      <c r="I15" s="18">
        <f t="shared" si="2"/>
        <v>0</v>
      </c>
      <c r="J15" s="19">
        <f t="shared" si="3"/>
        <v>0</v>
      </c>
      <c r="K15" s="21">
        <f t="shared" si="4"/>
        <v>0</v>
      </c>
      <c r="L15" s="2"/>
      <c r="M15" s="2"/>
      <c r="N15" s="2"/>
      <c r="O15" s="2"/>
      <c r="P15" s="2"/>
      <c r="Q15" s="2"/>
      <c r="R15" s="2"/>
      <c r="S15" s="2"/>
      <c r="T15" s="2"/>
      <c r="U15" s="2"/>
      <c r="V15" s="2"/>
      <c r="W15" s="2"/>
      <c r="X15" s="2"/>
      <c r="Y15" s="2"/>
      <c r="Z15" s="2"/>
    </row>
    <row r="16" spans="1:26" x14ac:dyDescent="0.45">
      <c r="A16" s="2"/>
      <c r="B16" s="12" t="s">
        <v>46</v>
      </c>
      <c r="C16" s="13">
        <v>0</v>
      </c>
      <c r="D16" s="14">
        <v>1029</v>
      </c>
      <c r="E16" s="12">
        <f t="shared" si="5"/>
        <v>0</v>
      </c>
      <c r="F16" s="15">
        <f t="shared" si="0"/>
        <v>0</v>
      </c>
      <c r="G16" s="16">
        <f t="shared" si="1"/>
        <v>0</v>
      </c>
      <c r="H16" s="17">
        <v>1.05</v>
      </c>
      <c r="I16" s="18">
        <f t="shared" si="2"/>
        <v>0</v>
      </c>
      <c r="J16" s="19">
        <f t="shared" si="3"/>
        <v>0</v>
      </c>
      <c r="K16" s="21">
        <f t="shared" si="4"/>
        <v>0</v>
      </c>
      <c r="L16" s="2"/>
      <c r="M16" s="2"/>
      <c r="N16" s="2"/>
      <c r="O16" s="2"/>
      <c r="P16" s="2"/>
      <c r="Q16" s="2"/>
      <c r="R16" s="2"/>
      <c r="S16" s="2"/>
      <c r="T16" s="2"/>
      <c r="U16" s="2"/>
      <c r="V16" s="2"/>
      <c r="W16" s="2"/>
      <c r="X16" s="2"/>
      <c r="Y16" s="2"/>
      <c r="Z16" s="2"/>
    </row>
    <row r="17" spans="1:26" x14ac:dyDescent="0.45">
      <c r="A17" s="2"/>
      <c r="B17" s="12" t="s">
        <v>47</v>
      </c>
      <c r="C17" s="13">
        <v>0</v>
      </c>
      <c r="D17" s="14">
        <v>102900</v>
      </c>
      <c r="E17" s="12">
        <f t="shared" si="5"/>
        <v>0</v>
      </c>
      <c r="F17" s="15">
        <f t="shared" si="0"/>
        <v>0</v>
      </c>
      <c r="G17" s="16">
        <f t="shared" si="1"/>
        <v>0</v>
      </c>
      <c r="H17" s="17">
        <v>1.05</v>
      </c>
      <c r="I17" s="18">
        <f t="shared" si="2"/>
        <v>0</v>
      </c>
      <c r="J17" s="19">
        <f t="shared" si="3"/>
        <v>0</v>
      </c>
      <c r="K17" s="21">
        <f t="shared" si="4"/>
        <v>0</v>
      </c>
      <c r="L17" s="2"/>
      <c r="M17" s="2"/>
      <c r="N17" s="2"/>
      <c r="O17" s="2"/>
      <c r="P17" s="2"/>
      <c r="Q17" s="2"/>
      <c r="R17" s="2"/>
      <c r="S17" s="2"/>
      <c r="T17" s="2"/>
      <c r="U17" s="2"/>
      <c r="V17" s="2"/>
      <c r="W17" s="2"/>
      <c r="X17" s="2"/>
      <c r="Y17" s="2"/>
      <c r="Z17" s="2"/>
    </row>
    <row r="18" spans="1:26" x14ac:dyDescent="0.45">
      <c r="A18" s="2"/>
      <c r="B18" s="12" t="s">
        <v>48</v>
      </c>
      <c r="C18" s="13">
        <v>0</v>
      </c>
      <c r="D18" s="14">
        <v>1029000</v>
      </c>
      <c r="E18" s="12">
        <f t="shared" si="5"/>
        <v>0</v>
      </c>
      <c r="F18" s="15">
        <f t="shared" si="0"/>
        <v>0</v>
      </c>
      <c r="G18" s="16">
        <f t="shared" si="1"/>
        <v>0</v>
      </c>
      <c r="H18" s="17">
        <v>1.05</v>
      </c>
      <c r="I18" s="18">
        <f t="shared" si="2"/>
        <v>0</v>
      </c>
      <c r="J18" s="19">
        <f t="shared" si="3"/>
        <v>0</v>
      </c>
      <c r="K18" s="21">
        <f t="shared" si="4"/>
        <v>0</v>
      </c>
      <c r="L18" s="2"/>
      <c r="M18" s="2"/>
      <c r="N18" s="2"/>
      <c r="O18" s="2"/>
      <c r="P18" s="2"/>
      <c r="Q18" s="2"/>
      <c r="R18" s="2"/>
      <c r="S18" s="2"/>
      <c r="T18" s="2"/>
      <c r="U18" s="2"/>
      <c r="V18" s="2"/>
      <c r="W18" s="2"/>
      <c r="X18" s="2"/>
      <c r="Y18" s="2"/>
      <c r="Z18" s="2"/>
    </row>
    <row r="19" spans="1:26" x14ac:dyDescent="0.45">
      <c r="A19" s="2"/>
      <c r="B19" s="12" t="s">
        <v>49</v>
      </c>
      <c r="C19" s="13">
        <v>0</v>
      </c>
      <c r="D19" s="22">
        <v>91647.6</v>
      </c>
      <c r="E19" s="12">
        <f t="shared" si="5"/>
        <v>0</v>
      </c>
      <c r="F19" s="15">
        <f t="shared" si="0"/>
        <v>0</v>
      </c>
      <c r="G19" s="16">
        <f t="shared" si="1"/>
        <v>0</v>
      </c>
      <c r="H19" s="17">
        <v>1.01</v>
      </c>
      <c r="I19" s="18">
        <f t="shared" si="2"/>
        <v>0</v>
      </c>
      <c r="J19" s="19">
        <f t="shared" si="3"/>
        <v>0</v>
      </c>
      <c r="K19" s="21">
        <f t="shared" si="4"/>
        <v>0</v>
      </c>
      <c r="L19" s="2"/>
      <c r="M19" s="2"/>
      <c r="N19" s="2"/>
      <c r="O19" s="2"/>
      <c r="P19" s="2"/>
      <c r="Q19" s="2"/>
      <c r="R19" s="2"/>
      <c r="S19" s="2"/>
      <c r="T19" s="2"/>
      <c r="U19" s="2"/>
      <c r="V19" s="2"/>
      <c r="W19" s="2"/>
      <c r="X19" s="2"/>
      <c r="Y19" s="2"/>
      <c r="Z19" s="2"/>
    </row>
    <row r="20" spans="1:26" x14ac:dyDescent="0.45">
      <c r="A20" s="2"/>
      <c r="B20" s="12" t="s">
        <v>50</v>
      </c>
      <c r="C20" s="13">
        <v>0</v>
      </c>
      <c r="D20" s="22">
        <v>91647.6</v>
      </c>
      <c r="E20" s="12">
        <f t="shared" si="5"/>
        <v>0</v>
      </c>
      <c r="F20" s="15">
        <f t="shared" si="0"/>
        <v>0</v>
      </c>
      <c r="G20" s="16">
        <f t="shared" si="1"/>
        <v>0</v>
      </c>
      <c r="H20" s="17">
        <v>1.01</v>
      </c>
      <c r="I20" s="18">
        <f t="shared" si="2"/>
        <v>0</v>
      </c>
      <c r="J20" s="19">
        <f t="shared" si="3"/>
        <v>0</v>
      </c>
      <c r="K20" s="21">
        <f t="shared" si="4"/>
        <v>0</v>
      </c>
      <c r="L20" s="2"/>
      <c r="M20" s="2"/>
      <c r="N20" s="2"/>
      <c r="O20" s="2"/>
      <c r="P20" s="2"/>
      <c r="Q20" s="2"/>
      <c r="R20" s="2"/>
      <c r="S20" s="2"/>
      <c r="T20" s="2"/>
      <c r="U20" s="2"/>
      <c r="V20" s="2"/>
      <c r="W20" s="2"/>
      <c r="X20" s="2"/>
      <c r="Y20" s="2"/>
      <c r="Z20" s="2"/>
    </row>
    <row r="21" spans="1:26" x14ac:dyDescent="0.45">
      <c r="A21" s="2"/>
      <c r="B21" s="12" t="s">
        <v>51</v>
      </c>
      <c r="C21" s="13">
        <v>0</v>
      </c>
      <c r="D21" s="14">
        <v>138690</v>
      </c>
      <c r="E21" s="12">
        <f t="shared" si="5"/>
        <v>0</v>
      </c>
      <c r="F21" s="15">
        <f t="shared" si="0"/>
        <v>0</v>
      </c>
      <c r="G21" s="16">
        <f t="shared" si="1"/>
        <v>0</v>
      </c>
      <c r="H21" s="17">
        <v>1.01</v>
      </c>
      <c r="I21" s="18">
        <f t="shared" si="2"/>
        <v>0</v>
      </c>
      <c r="J21" s="19">
        <f t="shared" si="3"/>
        <v>0</v>
      </c>
      <c r="K21" s="21">
        <f t="shared" si="4"/>
        <v>0</v>
      </c>
      <c r="L21" s="2"/>
      <c r="M21" s="2"/>
      <c r="N21" s="2"/>
      <c r="O21" s="2"/>
      <c r="P21" s="2"/>
      <c r="Q21" s="2"/>
      <c r="R21" s="2"/>
      <c r="S21" s="2"/>
      <c r="T21" s="2"/>
      <c r="U21" s="2"/>
      <c r="V21" s="2"/>
      <c r="W21" s="2"/>
      <c r="X21" s="2"/>
      <c r="Y21" s="2"/>
      <c r="Z21" s="2"/>
    </row>
    <row r="22" spans="1:26" x14ac:dyDescent="0.45">
      <c r="A22" s="2"/>
      <c r="B22" s="12" t="s">
        <v>52</v>
      </c>
      <c r="C22" s="13">
        <v>0</v>
      </c>
      <c r="D22" s="14">
        <v>149690</v>
      </c>
      <c r="E22" s="12">
        <f t="shared" si="5"/>
        <v>0</v>
      </c>
      <c r="F22" s="15">
        <f t="shared" si="0"/>
        <v>0</v>
      </c>
      <c r="G22" s="16">
        <f t="shared" si="1"/>
        <v>0</v>
      </c>
      <c r="H22" s="17">
        <v>1.01</v>
      </c>
      <c r="I22" s="18">
        <f t="shared" si="2"/>
        <v>0</v>
      </c>
      <c r="J22" s="19">
        <f t="shared" si="3"/>
        <v>0</v>
      </c>
      <c r="K22" s="21">
        <f t="shared" si="4"/>
        <v>0</v>
      </c>
      <c r="L22" s="2"/>
      <c r="M22" s="2"/>
      <c r="N22" s="2"/>
      <c r="O22" s="2"/>
      <c r="P22" s="2"/>
      <c r="Q22" s="2"/>
      <c r="R22" s="2"/>
      <c r="S22" s="2"/>
      <c r="T22" s="2"/>
      <c r="U22" s="2"/>
      <c r="V22" s="2"/>
      <c r="W22" s="2"/>
      <c r="X22" s="2"/>
      <c r="Y22" s="2"/>
      <c r="Z22" s="2"/>
    </row>
    <row r="23" spans="1:26" x14ac:dyDescent="0.45">
      <c r="A23" s="2"/>
      <c r="B23" s="12" t="s">
        <v>53</v>
      </c>
      <c r="C23" s="13">
        <v>0</v>
      </c>
      <c r="D23" s="14">
        <v>138690</v>
      </c>
      <c r="E23" s="12">
        <f t="shared" si="5"/>
        <v>0</v>
      </c>
      <c r="F23" s="15">
        <f t="shared" si="0"/>
        <v>0</v>
      </c>
      <c r="G23" s="16">
        <f t="shared" si="1"/>
        <v>0</v>
      </c>
      <c r="H23" s="17">
        <v>1.01</v>
      </c>
      <c r="I23" s="18">
        <f t="shared" si="2"/>
        <v>0</v>
      </c>
      <c r="J23" s="19">
        <f t="shared" si="3"/>
        <v>0</v>
      </c>
      <c r="K23" s="21">
        <f t="shared" si="4"/>
        <v>0</v>
      </c>
      <c r="L23" s="2"/>
      <c r="M23" s="2"/>
      <c r="N23" s="2"/>
      <c r="O23" s="2"/>
      <c r="P23" s="2"/>
      <c r="Q23" s="2"/>
      <c r="R23" s="2"/>
      <c r="S23" s="2"/>
      <c r="T23" s="2"/>
      <c r="U23" s="2"/>
      <c r="V23" s="2"/>
      <c r="W23" s="2"/>
      <c r="X23" s="2"/>
      <c r="Y23" s="2"/>
      <c r="Z23" s="2"/>
    </row>
    <row r="24" spans="1:26" x14ac:dyDescent="0.45">
      <c r="A24" s="2"/>
      <c r="B24" s="12" t="s">
        <v>54</v>
      </c>
      <c r="C24" s="13">
        <v>0</v>
      </c>
      <c r="D24" s="14">
        <v>138690</v>
      </c>
      <c r="E24" s="12">
        <f t="shared" si="5"/>
        <v>0</v>
      </c>
      <c r="F24" s="15">
        <f t="shared" si="0"/>
        <v>0</v>
      </c>
      <c r="G24" s="16">
        <f t="shared" si="1"/>
        <v>0</v>
      </c>
      <c r="H24" s="17">
        <v>1.01</v>
      </c>
      <c r="I24" s="18">
        <f t="shared" si="2"/>
        <v>0</v>
      </c>
      <c r="J24" s="19">
        <f t="shared" si="3"/>
        <v>0</v>
      </c>
      <c r="K24" s="21">
        <f t="shared" si="4"/>
        <v>0</v>
      </c>
      <c r="L24" s="2"/>
      <c r="M24" s="2"/>
      <c r="N24" s="2"/>
      <c r="O24" s="2"/>
      <c r="P24" s="2"/>
      <c r="Q24" s="2"/>
      <c r="R24" s="2"/>
      <c r="S24" s="2"/>
      <c r="T24" s="2"/>
      <c r="U24" s="2"/>
      <c r="V24" s="2"/>
      <c r="W24" s="2"/>
      <c r="X24" s="2"/>
      <c r="Y24" s="2"/>
      <c r="Z24" s="2"/>
    </row>
    <row r="25" spans="1:26" x14ac:dyDescent="0.45">
      <c r="A25" s="2"/>
      <c r="B25" s="12" t="s">
        <v>55</v>
      </c>
      <c r="C25" s="13">
        <v>0</v>
      </c>
      <c r="D25" s="14">
        <v>124238</v>
      </c>
      <c r="E25" s="12">
        <f t="shared" si="5"/>
        <v>0</v>
      </c>
      <c r="F25" s="15">
        <f t="shared" si="0"/>
        <v>0</v>
      </c>
      <c r="G25" s="16">
        <f t="shared" si="1"/>
        <v>0</v>
      </c>
      <c r="H25" s="17">
        <v>1.01</v>
      </c>
      <c r="I25" s="18">
        <f t="shared" si="2"/>
        <v>0</v>
      </c>
      <c r="J25" s="19">
        <f t="shared" si="3"/>
        <v>0</v>
      </c>
      <c r="K25" s="21">
        <f t="shared" si="4"/>
        <v>0</v>
      </c>
      <c r="L25" s="2"/>
      <c r="M25" s="2"/>
      <c r="N25" s="2"/>
      <c r="O25" s="2"/>
      <c r="P25" s="2"/>
      <c r="Q25" s="2"/>
      <c r="R25" s="2"/>
      <c r="S25" s="2"/>
      <c r="T25" s="2"/>
      <c r="U25" s="2"/>
      <c r="V25" s="2"/>
      <c r="W25" s="2"/>
      <c r="X25" s="2"/>
      <c r="Y25" s="2"/>
      <c r="Z25" s="2"/>
    </row>
    <row r="26" spans="1:26" x14ac:dyDescent="0.45">
      <c r="A26" s="2"/>
      <c r="B26" s="12" t="s">
        <v>56</v>
      </c>
      <c r="C26" s="13">
        <v>0</v>
      </c>
      <c r="D26" s="14">
        <v>135000</v>
      </c>
      <c r="E26" s="12">
        <f t="shared" si="5"/>
        <v>0</v>
      </c>
      <c r="F26" s="15">
        <f t="shared" si="0"/>
        <v>0</v>
      </c>
      <c r="G26" s="16">
        <f t="shared" si="1"/>
        <v>0</v>
      </c>
      <c r="H26" s="17">
        <v>1.01</v>
      </c>
      <c r="I26" s="18">
        <f t="shared" si="2"/>
        <v>0</v>
      </c>
      <c r="J26" s="19">
        <f t="shared" si="3"/>
        <v>0</v>
      </c>
      <c r="K26" s="21">
        <f t="shared" si="4"/>
        <v>0</v>
      </c>
      <c r="L26" s="2"/>
      <c r="M26" s="2"/>
      <c r="N26" s="2"/>
      <c r="O26" s="2"/>
      <c r="P26" s="2"/>
      <c r="Q26" s="2"/>
      <c r="R26" s="2"/>
      <c r="S26" s="2"/>
      <c r="T26" s="2"/>
      <c r="U26" s="2"/>
      <c r="V26" s="2"/>
      <c r="W26" s="2"/>
      <c r="X26" s="2"/>
      <c r="Y26" s="2"/>
      <c r="Z26" s="2"/>
    </row>
    <row r="27" spans="1:26" x14ac:dyDescent="0.45">
      <c r="A27" s="2"/>
      <c r="B27" s="12" t="s">
        <v>57</v>
      </c>
      <c r="C27" s="13">
        <v>0</v>
      </c>
      <c r="D27" s="14">
        <v>5800000</v>
      </c>
      <c r="E27" s="12">
        <f t="shared" si="5"/>
        <v>0</v>
      </c>
      <c r="F27" s="15">
        <f t="shared" si="0"/>
        <v>0</v>
      </c>
      <c r="G27" s="16">
        <f t="shared" si="1"/>
        <v>0</v>
      </c>
      <c r="H27" s="17">
        <v>1.01</v>
      </c>
      <c r="I27" s="18">
        <f t="shared" si="2"/>
        <v>0</v>
      </c>
      <c r="J27" s="19">
        <f t="shared" si="3"/>
        <v>0</v>
      </c>
      <c r="K27" s="21">
        <f t="shared" si="4"/>
        <v>0</v>
      </c>
      <c r="L27" s="2"/>
      <c r="M27" s="2"/>
      <c r="N27" s="2"/>
      <c r="O27" s="2"/>
      <c r="P27" s="2"/>
      <c r="Q27" s="2"/>
      <c r="R27" s="2"/>
      <c r="S27" s="2"/>
      <c r="T27" s="2"/>
      <c r="U27" s="2"/>
      <c r="V27" s="2"/>
      <c r="W27" s="2"/>
      <c r="X27" s="2"/>
      <c r="Y27" s="2"/>
      <c r="Z27" s="2"/>
    </row>
    <row r="28" spans="1:26" x14ac:dyDescent="0.45">
      <c r="A28" s="2"/>
      <c r="B28" s="12" t="s">
        <v>58</v>
      </c>
      <c r="C28" s="13">
        <v>0</v>
      </c>
      <c r="D28" s="14">
        <v>25090000</v>
      </c>
      <c r="E28" s="12">
        <f>C28*D28</f>
        <v>0</v>
      </c>
      <c r="F28" s="15">
        <f t="shared" si="0"/>
        <v>0</v>
      </c>
      <c r="G28" s="16">
        <f t="shared" si="1"/>
        <v>0</v>
      </c>
      <c r="H28" s="17">
        <v>1</v>
      </c>
      <c r="I28" s="18">
        <f t="shared" si="2"/>
        <v>0</v>
      </c>
      <c r="J28" s="19">
        <f t="shared" si="3"/>
        <v>0</v>
      </c>
      <c r="K28" s="21">
        <f t="shared" si="4"/>
        <v>0</v>
      </c>
      <c r="L28" s="2"/>
      <c r="M28" s="2"/>
      <c r="N28" s="2"/>
      <c r="O28" s="2"/>
      <c r="P28" s="2"/>
      <c r="Q28" s="2"/>
      <c r="R28" s="2"/>
      <c r="S28" s="2"/>
      <c r="T28" s="2"/>
      <c r="U28" s="2"/>
      <c r="V28" s="2"/>
      <c r="W28" s="2"/>
      <c r="X28" s="2"/>
      <c r="Y28" s="2"/>
      <c r="Z28" s="2"/>
    </row>
    <row r="29" spans="1:26" x14ac:dyDescent="0.45">
      <c r="A29" s="2"/>
      <c r="B29" s="12" t="s">
        <v>59</v>
      </c>
      <c r="C29" s="13">
        <v>0</v>
      </c>
      <c r="D29" s="14">
        <v>24930000</v>
      </c>
      <c r="E29" s="12">
        <f t="shared" si="5"/>
        <v>0</v>
      </c>
      <c r="F29" s="15">
        <f t="shared" si="0"/>
        <v>0</v>
      </c>
      <c r="G29" s="16">
        <f t="shared" si="1"/>
        <v>0</v>
      </c>
      <c r="H29" s="17">
        <v>1</v>
      </c>
      <c r="I29" s="18">
        <f t="shared" si="2"/>
        <v>0</v>
      </c>
      <c r="J29" s="19">
        <f t="shared" si="3"/>
        <v>0</v>
      </c>
      <c r="K29" s="21">
        <f t="shared" si="4"/>
        <v>0</v>
      </c>
      <c r="L29" s="2"/>
      <c r="M29" s="2"/>
      <c r="N29" s="2"/>
      <c r="O29" s="2"/>
      <c r="P29" s="2"/>
      <c r="Q29" s="2"/>
      <c r="R29" s="2"/>
      <c r="S29" s="2"/>
      <c r="T29" s="2"/>
      <c r="U29" s="2"/>
      <c r="V29" s="2"/>
      <c r="W29" s="2"/>
      <c r="X29" s="2"/>
      <c r="Y29" s="2"/>
      <c r="Z29" s="2"/>
    </row>
    <row r="30" spans="1:26" x14ac:dyDescent="0.45">
      <c r="A30" s="2"/>
      <c r="B30" s="12" t="s">
        <v>60</v>
      </c>
      <c r="C30" s="13">
        <v>0</v>
      </c>
      <c r="D30" s="14">
        <v>1194</v>
      </c>
      <c r="E30" s="12">
        <f t="shared" si="5"/>
        <v>0</v>
      </c>
      <c r="F30" s="15">
        <f t="shared" si="0"/>
        <v>0</v>
      </c>
      <c r="G30" s="16">
        <f t="shared" si="1"/>
        <v>0</v>
      </c>
      <c r="H30" s="17">
        <v>1.2</v>
      </c>
      <c r="I30" s="18">
        <f t="shared" si="2"/>
        <v>0</v>
      </c>
      <c r="J30" s="19">
        <f t="shared" si="3"/>
        <v>0</v>
      </c>
      <c r="K30" s="21">
        <f t="shared" si="4"/>
        <v>0</v>
      </c>
      <c r="L30" s="2"/>
      <c r="M30" s="2"/>
      <c r="N30" s="2"/>
      <c r="O30" s="2"/>
      <c r="P30" s="2"/>
      <c r="Q30" s="2"/>
      <c r="R30" s="2"/>
      <c r="S30" s="2"/>
      <c r="T30" s="2"/>
      <c r="U30" s="2"/>
      <c r="V30" s="2"/>
      <c r="W30" s="2"/>
      <c r="X30" s="2"/>
      <c r="Y30" s="2"/>
      <c r="Z30" s="2"/>
    </row>
    <row r="31" spans="1:26" x14ac:dyDescent="0.45">
      <c r="A31" s="2"/>
      <c r="B31" s="12" t="s">
        <v>61</v>
      </c>
      <c r="C31" s="13">
        <v>0</v>
      </c>
      <c r="D31" s="14">
        <v>12000</v>
      </c>
      <c r="E31" s="12">
        <f t="shared" si="5"/>
        <v>0</v>
      </c>
      <c r="F31" s="15">
        <f t="shared" si="0"/>
        <v>0</v>
      </c>
      <c r="G31" s="16">
        <f t="shared" si="1"/>
        <v>0</v>
      </c>
      <c r="H31" s="17">
        <v>0.91</v>
      </c>
      <c r="I31" s="18">
        <f t="shared" si="2"/>
        <v>0</v>
      </c>
      <c r="J31" s="19">
        <f t="shared" si="3"/>
        <v>0</v>
      </c>
      <c r="K31" s="21">
        <f t="shared" si="4"/>
        <v>0</v>
      </c>
      <c r="L31" s="2"/>
      <c r="M31" s="2"/>
      <c r="N31" s="2"/>
      <c r="O31" s="2"/>
      <c r="P31" s="2"/>
      <c r="Q31" s="2"/>
      <c r="R31" s="2"/>
      <c r="S31" s="2"/>
      <c r="T31" s="2"/>
      <c r="U31" s="2"/>
      <c r="V31" s="2"/>
      <c r="W31" s="2"/>
      <c r="X31" s="2"/>
      <c r="Y31" s="2"/>
      <c r="Z31" s="2"/>
    </row>
    <row r="32" spans="1:26" x14ac:dyDescent="0.45">
      <c r="A32" s="2"/>
      <c r="B32" s="12" t="s">
        <v>62</v>
      </c>
      <c r="C32" s="13">
        <v>0</v>
      </c>
      <c r="D32" s="14">
        <v>100000</v>
      </c>
      <c r="E32" s="12">
        <f>C32*D32</f>
        <v>0</v>
      </c>
      <c r="F32" s="15">
        <f t="shared" si="0"/>
        <v>0</v>
      </c>
      <c r="G32" s="16">
        <f>E32*0.000001</f>
        <v>0</v>
      </c>
      <c r="H32" s="17">
        <v>1.2</v>
      </c>
      <c r="I32" s="18">
        <f t="shared" si="2"/>
        <v>0</v>
      </c>
      <c r="J32" s="19">
        <f t="shared" si="3"/>
        <v>0</v>
      </c>
      <c r="K32" s="21">
        <f t="shared" si="4"/>
        <v>0</v>
      </c>
      <c r="L32" s="2"/>
      <c r="M32" s="2"/>
      <c r="N32" s="2"/>
      <c r="O32" s="2"/>
      <c r="P32" s="2"/>
      <c r="Q32" s="2"/>
      <c r="R32" s="2"/>
      <c r="S32" s="2"/>
      <c r="T32" s="2"/>
      <c r="U32" s="2"/>
      <c r="V32" s="2"/>
      <c r="W32" s="2"/>
      <c r="X32" s="2"/>
      <c r="Y32" s="2"/>
      <c r="Z32" s="2"/>
    </row>
    <row r="33" spans="1:26" x14ac:dyDescent="0.45">
      <c r="A33" s="2"/>
      <c r="B33" s="12" t="s">
        <v>63</v>
      </c>
      <c r="C33" s="13">
        <v>0</v>
      </c>
      <c r="D33" s="14">
        <v>15380000</v>
      </c>
      <c r="E33" s="12">
        <f t="shared" si="5"/>
        <v>0</v>
      </c>
      <c r="F33" s="15">
        <f t="shared" si="0"/>
        <v>0</v>
      </c>
      <c r="G33" s="16">
        <f t="shared" si="1"/>
        <v>0</v>
      </c>
      <c r="H33" s="17">
        <v>1</v>
      </c>
      <c r="I33" s="18">
        <f t="shared" si="2"/>
        <v>0</v>
      </c>
      <c r="J33" s="19">
        <f t="shared" si="3"/>
        <v>0</v>
      </c>
      <c r="K33" s="21">
        <f t="shared" si="4"/>
        <v>0</v>
      </c>
      <c r="L33" s="2"/>
      <c r="M33" s="2"/>
      <c r="N33" s="2"/>
      <c r="O33" s="2"/>
      <c r="P33" s="2"/>
      <c r="Q33" s="2"/>
      <c r="R33" s="2"/>
      <c r="S33" s="2"/>
      <c r="T33" s="2"/>
      <c r="U33" s="2"/>
      <c r="V33" s="2"/>
      <c r="W33" s="2"/>
      <c r="X33" s="2"/>
      <c r="Y33" s="2"/>
      <c r="Z33" s="2"/>
    </row>
    <row r="34" spans="1:26" x14ac:dyDescent="0.45">
      <c r="A34" s="2"/>
      <c r="B34" s="12" t="s">
        <v>64</v>
      </c>
      <c r="C34" s="13">
        <v>0</v>
      </c>
      <c r="D34" s="14">
        <v>127000</v>
      </c>
      <c r="E34" s="12">
        <f>C34*D34</f>
        <v>0</v>
      </c>
      <c r="F34" s="15">
        <f t="shared" si="0"/>
        <v>0</v>
      </c>
      <c r="G34" s="16">
        <f t="shared" si="1"/>
        <v>0</v>
      </c>
      <c r="H34" s="17">
        <v>1.01</v>
      </c>
      <c r="I34" s="18">
        <f t="shared" si="2"/>
        <v>0</v>
      </c>
      <c r="J34" s="19">
        <f t="shared" si="3"/>
        <v>0</v>
      </c>
      <c r="K34" s="21">
        <f t="shared" si="4"/>
        <v>0</v>
      </c>
      <c r="L34" s="2"/>
      <c r="M34" s="2"/>
      <c r="N34" s="2"/>
      <c r="O34" s="2"/>
      <c r="P34" s="2"/>
      <c r="Q34" s="2"/>
      <c r="R34" s="2"/>
      <c r="S34" s="2"/>
      <c r="T34" s="2"/>
      <c r="U34" s="2"/>
      <c r="V34" s="2"/>
      <c r="W34" s="2"/>
      <c r="X34" s="2"/>
      <c r="Y34" s="2"/>
      <c r="Z34" s="2"/>
    </row>
    <row r="35" spans="1:26" ht="14.65" thickBot="1" x14ac:dyDescent="0.5">
      <c r="A35" s="2"/>
      <c r="B35" s="23" t="s">
        <v>65</v>
      </c>
      <c r="C35" s="13">
        <v>0</v>
      </c>
      <c r="D35" s="24">
        <v>84262</v>
      </c>
      <c r="E35" s="23">
        <f>C35*D35</f>
        <v>0</v>
      </c>
      <c r="F35" s="25">
        <f t="shared" si="0"/>
        <v>0</v>
      </c>
      <c r="G35" s="26">
        <f t="shared" si="1"/>
        <v>0</v>
      </c>
      <c r="H35" s="27">
        <v>1.01</v>
      </c>
      <c r="I35" s="18">
        <f t="shared" si="2"/>
        <v>0</v>
      </c>
      <c r="J35" s="19">
        <f t="shared" si="3"/>
        <v>0</v>
      </c>
      <c r="K35" s="21">
        <f t="shared" si="4"/>
        <v>0</v>
      </c>
      <c r="L35" s="2"/>
      <c r="M35" s="2"/>
      <c r="N35" s="2"/>
      <c r="O35" s="2"/>
      <c r="P35" s="2"/>
      <c r="Q35" s="2"/>
      <c r="R35" s="2"/>
      <c r="S35" s="2"/>
      <c r="T35" s="2"/>
      <c r="U35" s="2"/>
      <c r="V35" s="2"/>
      <c r="W35" s="2"/>
      <c r="X35" s="2"/>
      <c r="Y35" s="2"/>
      <c r="Z35" s="2"/>
    </row>
    <row r="36" spans="1:26" ht="14.65" thickBot="1" x14ac:dyDescent="0.5">
      <c r="A36" s="2"/>
      <c r="B36" s="2"/>
      <c r="C36" s="2"/>
      <c r="D36" s="2"/>
      <c r="E36" s="2"/>
      <c r="F36" s="2"/>
      <c r="G36" s="2"/>
      <c r="H36" s="2"/>
      <c r="I36" s="80" t="s">
        <v>32</v>
      </c>
      <c r="J36" s="81"/>
      <c r="K36" s="28">
        <f>SUM(K12:K35)</f>
        <v>0</v>
      </c>
      <c r="L36" s="2"/>
      <c r="M36" s="2"/>
      <c r="N36" s="2"/>
      <c r="O36" s="2"/>
      <c r="P36" s="2"/>
      <c r="Q36" s="2"/>
      <c r="R36" s="2"/>
      <c r="S36" s="2"/>
      <c r="T36" s="2"/>
      <c r="U36" s="2"/>
      <c r="V36" s="2"/>
      <c r="W36" s="2"/>
      <c r="X36" s="2"/>
      <c r="Y36" s="2"/>
      <c r="Z36" s="2"/>
    </row>
    <row r="37" spans="1:26" ht="14.65" thickBot="1" x14ac:dyDescent="0.5">
      <c r="A37" s="2"/>
      <c r="B37" s="2"/>
      <c r="C37" s="2"/>
      <c r="D37" s="2"/>
      <c r="E37" s="2"/>
      <c r="F37" s="2"/>
      <c r="G37" s="2"/>
      <c r="H37" s="2"/>
      <c r="I37" s="80" t="s">
        <v>66</v>
      </c>
      <c r="J37" s="81"/>
      <c r="K37" s="28">
        <f>SUM(K12:K14)</f>
        <v>0</v>
      </c>
      <c r="L37" s="2"/>
      <c r="M37" s="2"/>
      <c r="N37" s="2"/>
      <c r="O37" s="2"/>
      <c r="P37" s="2"/>
      <c r="Q37" s="2"/>
      <c r="R37" s="2"/>
      <c r="S37" s="2"/>
      <c r="T37" s="2"/>
      <c r="U37" s="2"/>
      <c r="V37" s="2"/>
      <c r="W37" s="2"/>
      <c r="X37" s="2"/>
      <c r="Y37" s="2"/>
      <c r="Z37" s="2"/>
    </row>
    <row r="38" spans="1:26" ht="14.65" thickBot="1" x14ac:dyDescent="0.5">
      <c r="A38" s="2"/>
      <c r="B38" s="2"/>
      <c r="C38" s="2"/>
      <c r="D38" s="2"/>
      <c r="E38" s="2"/>
      <c r="F38" s="2"/>
      <c r="G38" s="2"/>
      <c r="H38" s="2"/>
      <c r="I38" s="80" t="s">
        <v>67</v>
      </c>
      <c r="J38" s="81"/>
      <c r="K38" s="28">
        <f>SUM(K15:K35)</f>
        <v>0</v>
      </c>
      <c r="L38" s="2"/>
      <c r="M38" s="2"/>
      <c r="N38" s="2"/>
      <c r="O38" s="2"/>
      <c r="P38" s="2"/>
      <c r="Q38" s="2"/>
      <c r="R38" s="2"/>
      <c r="S38" s="2"/>
      <c r="T38" s="2"/>
      <c r="U38" s="2"/>
      <c r="V38" s="2"/>
      <c r="W38" s="2"/>
      <c r="X38" s="2"/>
      <c r="Y38" s="2"/>
      <c r="Z38" s="2"/>
    </row>
    <row r="39" spans="1:26" ht="18" x14ac:dyDescent="0.55000000000000004">
      <c r="A39" s="2"/>
      <c r="B39" s="29" t="s">
        <v>68</v>
      </c>
      <c r="C39" s="2"/>
      <c r="D39" s="30"/>
      <c r="E39" s="2"/>
      <c r="F39" s="2"/>
      <c r="G39" s="2"/>
      <c r="H39" s="2"/>
      <c r="I39" s="2"/>
      <c r="J39" s="2"/>
      <c r="K39" s="2"/>
      <c r="L39" s="2"/>
      <c r="M39" s="2"/>
      <c r="N39" s="2"/>
      <c r="O39" s="2"/>
      <c r="P39" s="2"/>
      <c r="Q39" s="2"/>
      <c r="R39" s="2"/>
      <c r="S39" s="2"/>
      <c r="T39" s="2"/>
      <c r="U39" s="2"/>
      <c r="V39" s="2"/>
      <c r="W39" s="2"/>
      <c r="X39" s="2"/>
      <c r="Y39" s="2"/>
      <c r="Z39" s="2"/>
    </row>
    <row r="40" spans="1:26" x14ac:dyDescent="0.4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69" customHeight="1" x14ac:dyDescent="0.45">
      <c r="A41" s="2"/>
      <c r="B41" s="82" t="s">
        <v>69</v>
      </c>
      <c r="C41" s="82"/>
      <c r="D41" s="82"/>
      <c r="E41" s="82"/>
      <c r="F41" s="82"/>
      <c r="G41" s="82"/>
      <c r="H41" s="31"/>
      <c r="I41" s="2"/>
      <c r="J41" s="2"/>
      <c r="K41" s="2"/>
      <c r="L41" s="2"/>
      <c r="M41" s="2"/>
      <c r="N41" s="2"/>
      <c r="O41" s="2"/>
      <c r="P41" s="2"/>
      <c r="Q41" s="2"/>
      <c r="R41" s="2"/>
      <c r="S41" s="2"/>
      <c r="T41" s="2"/>
      <c r="U41" s="2"/>
      <c r="V41" s="2"/>
      <c r="W41" s="2"/>
      <c r="X41" s="2"/>
      <c r="Y41" s="2"/>
      <c r="Z41" s="2"/>
    </row>
    <row r="42" spans="1:26" x14ac:dyDescent="0.4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45">
      <c r="A43" s="2"/>
      <c r="B43" s="83" t="s">
        <v>70</v>
      </c>
      <c r="C43" s="32" t="s">
        <v>34</v>
      </c>
      <c r="D43" s="33" t="s">
        <v>71</v>
      </c>
      <c r="E43" s="32" t="s">
        <v>72</v>
      </c>
      <c r="F43" s="33" t="s">
        <v>41</v>
      </c>
      <c r="G43" s="34" t="s">
        <v>73</v>
      </c>
      <c r="H43" s="35"/>
      <c r="I43" s="2"/>
      <c r="J43" s="2"/>
      <c r="K43" s="2"/>
      <c r="L43" s="2"/>
      <c r="M43" s="2"/>
      <c r="N43" s="2"/>
      <c r="O43" s="2"/>
      <c r="P43" s="2"/>
      <c r="Q43" s="2"/>
      <c r="R43" s="2"/>
      <c r="S43" s="2"/>
      <c r="T43" s="2"/>
      <c r="U43" s="2"/>
      <c r="V43" s="2"/>
      <c r="W43" s="2"/>
      <c r="X43" s="2"/>
      <c r="Y43" s="2"/>
      <c r="Z43" s="2"/>
    </row>
    <row r="44" spans="1:26" x14ac:dyDescent="0.45">
      <c r="A44" s="2"/>
      <c r="B44" s="84"/>
      <c r="C44" s="36">
        <v>0</v>
      </c>
      <c r="D44" s="37">
        <v>1128</v>
      </c>
      <c r="E44" s="38">
        <v>0.85</v>
      </c>
      <c r="F44" s="39">
        <f>C44*(D44/E44)*0.000001</f>
        <v>0</v>
      </c>
      <c r="G44" s="40">
        <f>F44*1.047</f>
        <v>0</v>
      </c>
      <c r="I44" s="2"/>
      <c r="J44" s="2"/>
      <c r="K44" s="2"/>
      <c r="L44" s="2"/>
      <c r="M44" s="2"/>
      <c r="N44" s="2"/>
      <c r="O44" s="2"/>
      <c r="P44" s="2"/>
      <c r="Q44" s="2"/>
      <c r="R44" s="2"/>
      <c r="S44" s="2"/>
      <c r="T44" s="2"/>
      <c r="U44" s="2"/>
      <c r="V44" s="2"/>
      <c r="W44" s="2"/>
      <c r="X44" s="2"/>
      <c r="Y44" s="2"/>
      <c r="Z44" s="2"/>
    </row>
    <row r="45" spans="1:26" x14ac:dyDescent="0.45">
      <c r="A45" s="2"/>
      <c r="B45" s="41"/>
      <c r="C45" s="42"/>
      <c r="D45" s="2"/>
      <c r="E45" s="2"/>
      <c r="F45" s="2"/>
      <c r="G45" s="2"/>
      <c r="H45" s="2"/>
      <c r="I45" s="2"/>
      <c r="J45" s="2"/>
      <c r="K45" s="2"/>
      <c r="L45" s="2"/>
      <c r="M45" s="2"/>
      <c r="N45" s="2"/>
      <c r="O45" s="2"/>
      <c r="P45" s="2"/>
      <c r="Q45" s="2"/>
      <c r="R45" s="2"/>
      <c r="S45" s="2"/>
      <c r="T45" s="2"/>
      <c r="U45" s="2"/>
      <c r="V45" s="2"/>
      <c r="W45" s="2"/>
      <c r="X45" s="2"/>
      <c r="Y45" s="2"/>
      <c r="Z45" s="2"/>
    </row>
    <row r="46" spans="1:26" ht="63" customHeight="1" x14ac:dyDescent="0.45">
      <c r="A46" s="2"/>
      <c r="B46" s="82" t="s">
        <v>74</v>
      </c>
      <c r="C46" s="82"/>
      <c r="D46" s="82"/>
      <c r="E46" s="82"/>
      <c r="F46" s="82"/>
      <c r="G46" s="82"/>
      <c r="H46" s="31"/>
      <c r="I46" s="2"/>
      <c r="J46" s="2"/>
      <c r="K46" s="2"/>
      <c r="L46" s="2"/>
      <c r="M46" s="2"/>
      <c r="N46" s="2"/>
      <c r="O46" s="2"/>
      <c r="P46" s="2"/>
      <c r="Q46" s="2"/>
      <c r="R46" s="2"/>
      <c r="S46" s="2"/>
      <c r="T46" s="2"/>
      <c r="U46" s="2"/>
      <c r="V46" s="2"/>
      <c r="W46" s="2"/>
      <c r="X46" s="2"/>
      <c r="Y46" s="2"/>
      <c r="Z46" s="2"/>
    </row>
    <row r="47" spans="1:26"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45">
      <c r="A48" s="2"/>
      <c r="B48" s="78" t="s">
        <v>75</v>
      </c>
      <c r="C48" s="32" t="s">
        <v>34</v>
      </c>
      <c r="D48" s="32" t="s">
        <v>76</v>
      </c>
      <c r="E48" s="32" t="s">
        <v>77</v>
      </c>
      <c r="F48" s="33" t="s">
        <v>78</v>
      </c>
      <c r="G48" s="34" t="s">
        <v>73</v>
      </c>
      <c r="H48" s="43"/>
      <c r="I48" s="2"/>
      <c r="J48" s="2"/>
      <c r="K48" s="2"/>
      <c r="L48" s="2"/>
      <c r="M48" s="2"/>
      <c r="N48" s="2"/>
      <c r="O48" s="2"/>
      <c r="P48" s="2"/>
      <c r="Q48" s="2"/>
      <c r="R48" s="2"/>
      <c r="S48" s="2"/>
      <c r="T48" s="2"/>
      <c r="U48" s="2"/>
      <c r="V48" s="2"/>
      <c r="W48" s="2"/>
      <c r="X48" s="2"/>
      <c r="Y48" s="2"/>
      <c r="Z48" s="2"/>
    </row>
    <row r="49" spans="1:26" x14ac:dyDescent="0.45">
      <c r="A49" s="2"/>
      <c r="B49" s="79"/>
      <c r="C49" s="13">
        <v>0</v>
      </c>
      <c r="D49" s="13">
        <v>0.2</v>
      </c>
      <c r="E49" s="13">
        <v>4800</v>
      </c>
      <c r="F49" s="37">
        <f>(C49*D49)*E49</f>
        <v>0</v>
      </c>
      <c r="G49" s="40">
        <f>((F49*3412)*3.14)*0.000001</f>
        <v>0</v>
      </c>
      <c r="H49" s="35"/>
      <c r="I49" s="44"/>
      <c r="J49" s="2"/>
      <c r="K49" s="2"/>
      <c r="L49" s="2"/>
      <c r="M49" s="2"/>
      <c r="N49" s="2"/>
      <c r="O49" s="2"/>
      <c r="P49" s="2"/>
      <c r="Q49" s="2"/>
      <c r="R49" s="2"/>
      <c r="S49" s="2"/>
      <c r="T49" s="2"/>
      <c r="U49" s="2"/>
      <c r="V49" s="2"/>
      <c r="W49" s="2"/>
      <c r="X49" s="2"/>
      <c r="Y49" s="2"/>
      <c r="Z49" s="2"/>
    </row>
    <row r="50" spans="1:26" x14ac:dyDescent="0.45">
      <c r="A50" s="2"/>
      <c r="B50" s="2" t="s">
        <v>79</v>
      </c>
      <c r="C50" s="2"/>
      <c r="D50" s="2"/>
      <c r="E50" s="2"/>
      <c r="F50" s="2"/>
      <c r="G50" s="2"/>
      <c r="H50" s="2"/>
      <c r="I50" s="2"/>
      <c r="J50" s="2"/>
      <c r="K50" s="2"/>
      <c r="L50" s="2"/>
      <c r="M50" s="2"/>
      <c r="N50" s="2"/>
      <c r="O50" s="2"/>
      <c r="P50" s="2"/>
      <c r="Q50" s="2"/>
      <c r="R50" s="2"/>
      <c r="S50" s="2"/>
      <c r="T50" s="2"/>
      <c r="U50" s="2"/>
      <c r="V50" s="2"/>
      <c r="W50" s="2"/>
      <c r="X50" s="2"/>
      <c r="Y50" s="2"/>
      <c r="Z50" s="2"/>
    </row>
    <row r="51" spans="1:26" ht="51"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899999999999999" customHeight="1" x14ac:dyDescent="0.45">
      <c r="A52" s="2"/>
      <c r="B52" s="7" t="s">
        <v>80</v>
      </c>
      <c r="C52" s="2"/>
      <c r="D52" s="2"/>
      <c r="E52" s="2"/>
      <c r="F52" s="2"/>
      <c r="G52" s="2"/>
      <c r="H52" s="2"/>
      <c r="I52" s="2"/>
      <c r="J52" s="2"/>
      <c r="K52" s="2"/>
      <c r="L52" s="2"/>
      <c r="M52" s="2"/>
      <c r="N52" s="2"/>
      <c r="O52" s="2"/>
      <c r="P52" s="2"/>
      <c r="Q52" s="2"/>
      <c r="R52" s="2"/>
      <c r="S52" s="2"/>
      <c r="T52" s="2"/>
      <c r="U52" s="2"/>
      <c r="V52" s="2"/>
      <c r="W52" s="2"/>
      <c r="X52" s="2"/>
      <c r="Y52" s="2"/>
      <c r="Z52" s="2"/>
    </row>
    <row r="53" spans="1:26" x14ac:dyDescent="0.45">
      <c r="A53" s="2"/>
      <c r="B53" s="7" t="s">
        <v>81</v>
      </c>
      <c r="C53" s="2"/>
      <c r="D53" s="2"/>
      <c r="E53" s="2"/>
      <c r="F53" s="2"/>
      <c r="G53" s="2"/>
      <c r="H53" s="2"/>
      <c r="I53" s="2"/>
      <c r="J53" s="2"/>
      <c r="K53" s="2"/>
      <c r="L53" s="2"/>
      <c r="M53" s="2"/>
      <c r="N53" s="2"/>
      <c r="O53" s="2"/>
      <c r="P53" s="2"/>
      <c r="Q53" s="2"/>
      <c r="R53" s="2"/>
      <c r="S53" s="2"/>
      <c r="T53" s="2"/>
      <c r="U53" s="2"/>
      <c r="V53" s="2"/>
      <c r="W53" s="2"/>
      <c r="X53" s="2"/>
      <c r="Y53" s="2"/>
      <c r="Z53" s="2"/>
    </row>
    <row r="54" spans="1:26" x14ac:dyDescent="0.45">
      <c r="A54" s="2"/>
      <c r="B54" s="7" t="s">
        <v>82</v>
      </c>
      <c r="C54" s="2"/>
      <c r="D54" s="2"/>
      <c r="E54" s="2"/>
      <c r="F54" s="2"/>
      <c r="G54" s="2"/>
      <c r="H54" s="2"/>
      <c r="I54" s="2"/>
      <c r="J54" s="2"/>
      <c r="K54" s="2"/>
      <c r="L54" s="2"/>
      <c r="M54" s="2"/>
      <c r="N54" s="2"/>
      <c r="O54" s="2"/>
      <c r="P54" s="2"/>
      <c r="Q54" s="2"/>
      <c r="R54" s="2"/>
      <c r="S54" s="2"/>
      <c r="T54" s="2"/>
      <c r="U54" s="2"/>
      <c r="V54" s="2"/>
      <c r="W54" s="2"/>
      <c r="X54" s="2"/>
      <c r="Y54" s="2"/>
      <c r="Z54" s="2"/>
    </row>
    <row r="55" spans="1:26" x14ac:dyDescent="0.45">
      <c r="A55" s="2"/>
      <c r="B55" s="7" t="s">
        <v>83</v>
      </c>
      <c r="C55" s="2"/>
      <c r="D55" s="2"/>
      <c r="E55" s="2"/>
      <c r="F55" s="2"/>
      <c r="G55" s="2"/>
      <c r="H55" s="2"/>
      <c r="I55" s="2"/>
      <c r="J55" s="2"/>
      <c r="K55" s="2"/>
      <c r="L55" s="2"/>
      <c r="M55" s="2"/>
      <c r="N55" s="2"/>
      <c r="O55" s="2"/>
      <c r="P55" s="2"/>
      <c r="Q55" s="2"/>
      <c r="R55" s="2"/>
      <c r="S55" s="2"/>
      <c r="T55" s="2"/>
      <c r="U55" s="2"/>
      <c r="V55" s="2"/>
      <c r="W55" s="2"/>
      <c r="X55" s="2"/>
      <c r="Y55" s="2"/>
      <c r="Z55" s="2"/>
    </row>
    <row r="56" spans="1:26"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4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sheetData>
  <sheetProtection formatCells="0"/>
  <mergeCells count="21">
    <mergeCell ref="B48:B49"/>
    <mergeCell ref="I36:J36"/>
    <mergeCell ref="I37:J37"/>
    <mergeCell ref="I38:J38"/>
    <mergeCell ref="B41:G41"/>
    <mergeCell ref="B43:B44"/>
    <mergeCell ref="B46:G46"/>
    <mergeCell ref="B10:B11"/>
    <mergeCell ref="C10:C11"/>
    <mergeCell ref="D10:D11"/>
    <mergeCell ref="E10:G10"/>
    <mergeCell ref="H10:H11"/>
    <mergeCell ref="I10:K10"/>
    <mergeCell ref="H5:I5"/>
    <mergeCell ref="J5:K5"/>
    <mergeCell ref="H6:I6"/>
    <mergeCell ref="J6:K6"/>
    <mergeCell ref="H7:I7"/>
    <mergeCell ref="J7:K7"/>
    <mergeCell ref="J8:K8"/>
    <mergeCell ref="H8:I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E449-24A6-42B4-9040-787F0C4C7869}">
  <dimension ref="A2:B23"/>
  <sheetViews>
    <sheetView workbookViewId="0">
      <selection activeCell="B7" sqref="B7"/>
    </sheetView>
  </sheetViews>
  <sheetFormatPr defaultRowHeight="14.25" x14ac:dyDescent="0.45"/>
  <cols>
    <col min="1" max="1" width="31.86328125" bestFit="1" customWidth="1"/>
  </cols>
  <sheetData>
    <row r="2" spans="1:2" x14ac:dyDescent="0.45">
      <c r="A2" t="s">
        <v>21</v>
      </c>
      <c r="B2" t="s">
        <v>24</v>
      </c>
    </row>
    <row r="3" spans="1:2" x14ac:dyDescent="0.45">
      <c r="A3" s="1" t="s">
        <v>10</v>
      </c>
      <c r="B3" t="s">
        <v>22</v>
      </c>
    </row>
    <row r="4" spans="1:2" x14ac:dyDescent="0.45">
      <c r="A4" s="1" t="s">
        <v>0</v>
      </c>
      <c r="B4" t="s">
        <v>23</v>
      </c>
    </row>
    <row r="5" spans="1:2" x14ac:dyDescent="0.45">
      <c r="A5" s="1" t="s">
        <v>11</v>
      </c>
      <c r="B5" t="s">
        <v>93</v>
      </c>
    </row>
    <row r="6" spans="1:2" x14ac:dyDescent="0.45">
      <c r="A6" s="1" t="s">
        <v>1</v>
      </c>
      <c r="B6" t="s">
        <v>94</v>
      </c>
    </row>
    <row r="7" spans="1:2" x14ac:dyDescent="0.45">
      <c r="A7" s="1" t="s">
        <v>12</v>
      </c>
    </row>
    <row r="8" spans="1:2" x14ac:dyDescent="0.45">
      <c r="A8" s="1" t="s">
        <v>2</v>
      </c>
    </row>
    <row r="9" spans="1:2" x14ac:dyDescent="0.45">
      <c r="A9" s="1" t="s">
        <v>13</v>
      </c>
    </row>
    <row r="10" spans="1:2" x14ac:dyDescent="0.45">
      <c r="A10" s="1" t="s">
        <v>3</v>
      </c>
    </row>
    <row r="11" spans="1:2" x14ac:dyDescent="0.45">
      <c r="A11" s="1" t="s">
        <v>14</v>
      </c>
    </row>
    <row r="12" spans="1:2" x14ac:dyDescent="0.45">
      <c r="A12" s="1" t="s">
        <v>4</v>
      </c>
    </row>
    <row r="13" spans="1:2" x14ac:dyDescent="0.45">
      <c r="A13" s="1" t="s">
        <v>15</v>
      </c>
    </row>
    <row r="14" spans="1:2" x14ac:dyDescent="0.45">
      <c r="A14" s="1" t="s">
        <v>5</v>
      </c>
    </row>
    <row r="15" spans="1:2" x14ac:dyDescent="0.45">
      <c r="A15" s="1" t="s">
        <v>16</v>
      </c>
    </row>
    <row r="16" spans="1:2" x14ac:dyDescent="0.45">
      <c r="A16" s="1" t="s">
        <v>6</v>
      </c>
    </row>
    <row r="17" spans="1:1" x14ac:dyDescent="0.45">
      <c r="A17" s="1" t="s">
        <v>17</v>
      </c>
    </row>
    <row r="18" spans="1:1" x14ac:dyDescent="0.45">
      <c r="A18" s="1" t="s">
        <v>7</v>
      </c>
    </row>
    <row r="19" spans="1:1" x14ac:dyDescent="0.45">
      <c r="A19" s="1" t="s">
        <v>18</v>
      </c>
    </row>
    <row r="20" spans="1:1" x14ac:dyDescent="0.45">
      <c r="A20" s="1" t="s">
        <v>8</v>
      </c>
    </row>
    <row r="21" spans="1:1" x14ac:dyDescent="0.45">
      <c r="A21" s="1" t="s">
        <v>19</v>
      </c>
    </row>
    <row r="22" spans="1:1" x14ac:dyDescent="0.45">
      <c r="A22" s="1" t="s">
        <v>9</v>
      </c>
    </row>
    <row r="23" spans="1:1" x14ac:dyDescent="0.45">
      <c r="A23" s="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Treasure Hunt Multi-site Form</vt:lpstr>
      <vt:lpstr>Quick Converter</vt:lpstr>
      <vt:lpstr>Sheet2</vt:lpstr>
      <vt:lpstr>'Treasure Hunt Multi-site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Joshua</dc:creator>
  <cp:lastModifiedBy>Smith, Joshua</cp:lastModifiedBy>
  <cp:lastPrinted>2019-10-01T18:50:22Z</cp:lastPrinted>
  <dcterms:created xsi:type="dcterms:W3CDTF">2019-09-27T19:20:00Z</dcterms:created>
  <dcterms:modified xsi:type="dcterms:W3CDTF">2019-11-18T18:29:36Z</dcterms:modified>
</cp:coreProperties>
</file>